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250" windowHeight="9855" tabRatio="755"/>
  </bookViews>
  <sheets>
    <sheet name="índice" sheetId="36" r:id="rId1"/>
    <sheet name="glosario" sheetId="34" r:id="rId2"/>
    <sheet name="V.1" sheetId="39" r:id="rId3"/>
    <sheet name="V.2.1a" sheetId="1" r:id="rId4"/>
    <sheet name="V.2.2a" sheetId="2" r:id="rId5"/>
    <sheet name="V.2.3a" sheetId="3" r:id="rId6"/>
    <sheet name="V.2.4a" sheetId="5" r:id="rId7"/>
    <sheet name="V.2.5a" sheetId="9" r:id="rId8"/>
    <sheet name="V.2.6a" sheetId="10" r:id="rId9"/>
    <sheet name="V.2.7a" sheetId="11" r:id="rId10"/>
    <sheet name="V.2.8a" sheetId="15" r:id="rId11"/>
    <sheet name="V.2.9a" sheetId="13" r:id="rId12"/>
    <sheet name="V.2.10a" sheetId="16" r:id="rId13"/>
    <sheet name="V.2.11a" sheetId="17" r:id="rId14"/>
    <sheet name="V.2.Conc." sheetId="14" r:id="rId15"/>
    <sheet name="V.3.1a" sheetId="19" r:id="rId16"/>
    <sheet name="V.3.2a" sheetId="20" r:id="rId17"/>
    <sheet name="V.3.3a" sheetId="21" r:id="rId18"/>
    <sheet name="V.3.4a" sheetId="22" r:id="rId19"/>
    <sheet name="V.3.5a" sheetId="23" r:id="rId20"/>
    <sheet name="V.3.6a" sheetId="24" r:id="rId21"/>
    <sheet name="V.3.7a" sheetId="25" r:id="rId22"/>
    <sheet name="V.3.8a" sheetId="26" r:id="rId23"/>
    <sheet name="V.3.9a" sheetId="27" r:id="rId24"/>
    <sheet name="V.3.10a" sheetId="28" r:id="rId25"/>
    <sheet name="V.3.11a" sheetId="29" r:id="rId26"/>
    <sheet name="V.3.12a" sheetId="30" r:id="rId27"/>
    <sheet name="V.3.13a" sheetId="37" r:id="rId28"/>
    <sheet name="V.3.C" sheetId="38" r:id="rId29"/>
    <sheet name="V.4.1a" sheetId="32" r:id="rId30"/>
    <sheet name="V.4.C" sheetId="33" r:id="rId31"/>
  </sheets>
  <definedNames>
    <definedName name="_xlnm._FilterDatabase" localSheetId="2" hidden="1">V.1!$A$9:$M$23</definedName>
    <definedName name="_Regression_Int" localSheetId="2" hidden="1">1</definedName>
    <definedName name="_Regression_Int" localSheetId="29" hidden="1">1</definedName>
  </definedNames>
  <calcPr calcId="145621"/>
</workbook>
</file>

<file path=xl/calcChain.xml><?xml version="1.0" encoding="utf-8"?>
<calcChain xmlns="http://schemas.openxmlformats.org/spreadsheetml/2006/main">
  <c r="P45" i="19" l="1"/>
  <c r="P44" i="19"/>
  <c r="P43" i="19"/>
  <c r="P42" i="19"/>
  <c r="P41" i="19"/>
  <c r="P40" i="19"/>
  <c r="P39" i="19"/>
  <c r="P38" i="19"/>
  <c r="P37" i="19"/>
  <c r="P36" i="19"/>
  <c r="P35" i="19"/>
  <c r="P34" i="19"/>
  <c r="P33" i="19"/>
  <c r="P32" i="19"/>
  <c r="P31" i="19"/>
  <c r="P30" i="19"/>
  <c r="P29" i="19"/>
  <c r="P28" i="19"/>
  <c r="P27" i="19"/>
  <c r="P26" i="19"/>
  <c r="P25" i="19"/>
  <c r="P24" i="19"/>
  <c r="P23" i="19"/>
  <c r="P22" i="19"/>
  <c r="P21" i="19"/>
  <c r="P20" i="19"/>
  <c r="P19" i="19"/>
  <c r="P18" i="19"/>
  <c r="P17" i="19"/>
  <c r="P16" i="19"/>
  <c r="P15" i="19"/>
  <c r="P14" i="19"/>
  <c r="P13" i="19"/>
  <c r="P12" i="19"/>
  <c r="P11" i="19"/>
  <c r="P12" i="1" l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11" i="1"/>
  <c r="P9" i="1" s="1"/>
  <c r="I9" i="17"/>
  <c r="P34" i="39"/>
  <c r="V11" i="38"/>
  <c r="P9" i="33"/>
  <c r="O9" i="32"/>
  <c r="AD9" i="38"/>
  <c r="AA9" i="38"/>
  <c r="AB9" i="38"/>
  <c r="Z9" i="38"/>
  <c r="W9" i="38"/>
  <c r="V45" i="38"/>
  <c r="V44" i="38"/>
  <c r="V43" i="38"/>
  <c r="V42" i="38"/>
  <c r="V41" i="38"/>
  <c r="V40" i="38"/>
  <c r="V39" i="38"/>
  <c r="V38" i="38"/>
  <c r="V37" i="38"/>
  <c r="V36" i="38"/>
  <c r="V35" i="38"/>
  <c r="V34" i="38"/>
  <c r="V33" i="38"/>
  <c r="V32" i="38"/>
  <c r="V31" i="38"/>
  <c r="V30" i="38"/>
  <c r="V29" i="38"/>
  <c r="V28" i="38"/>
  <c r="V27" i="38"/>
  <c r="V26" i="38"/>
  <c r="V25" i="38"/>
  <c r="V24" i="38"/>
  <c r="V23" i="38"/>
  <c r="V22" i="38"/>
  <c r="V21" i="38"/>
  <c r="V20" i="38"/>
  <c r="V19" i="38"/>
  <c r="V18" i="38"/>
  <c r="V17" i="38"/>
  <c r="V16" i="38"/>
  <c r="V15" i="38"/>
  <c r="V14" i="38"/>
  <c r="V13" i="38"/>
  <c r="V12" i="38"/>
  <c r="P9" i="25"/>
  <c r="P9" i="24"/>
  <c r="P9" i="23"/>
  <c r="O9" i="22"/>
  <c r="P9" i="21"/>
  <c r="P9" i="20"/>
  <c r="P9" i="14"/>
  <c r="G9" i="17"/>
  <c r="G9" i="16"/>
  <c r="O9" i="13"/>
  <c r="P9" i="15"/>
  <c r="P9" i="11"/>
  <c r="P9" i="10"/>
  <c r="P9" i="9"/>
  <c r="P9" i="5"/>
  <c r="P9" i="3"/>
  <c r="P9" i="2"/>
  <c r="C87" i="39"/>
  <c r="O34" i="39"/>
  <c r="O9" i="39" s="1"/>
  <c r="M34" i="39"/>
  <c r="P11" i="39"/>
  <c r="M11" i="39"/>
  <c r="M9" i="39" s="1"/>
  <c r="L11" i="38"/>
  <c r="O11" i="19" s="1"/>
  <c r="L45" i="38"/>
  <c r="O45" i="19"/>
  <c r="L12" i="38"/>
  <c r="O12" i="19"/>
  <c r="L13" i="38"/>
  <c r="O13" i="19"/>
  <c r="L14" i="38"/>
  <c r="O14" i="19"/>
  <c r="L15" i="38"/>
  <c r="O15" i="19"/>
  <c r="L16" i="38"/>
  <c r="O16" i="19"/>
  <c r="L17" i="38"/>
  <c r="O17" i="19"/>
  <c r="L18" i="38"/>
  <c r="O18" i="19"/>
  <c r="L19" i="38"/>
  <c r="O19" i="19"/>
  <c r="L20" i="38"/>
  <c r="O20" i="19"/>
  <c r="L21" i="38"/>
  <c r="O21" i="19"/>
  <c r="L22" i="38"/>
  <c r="O22" i="19"/>
  <c r="L23" i="38"/>
  <c r="O23" i="19"/>
  <c r="L24" i="38"/>
  <c r="O24" i="19"/>
  <c r="L25" i="38"/>
  <c r="O25" i="19"/>
  <c r="L26" i="38"/>
  <c r="O26" i="19"/>
  <c r="L27" i="38"/>
  <c r="O27" i="19"/>
  <c r="L28" i="38"/>
  <c r="O28" i="19"/>
  <c r="L29" i="38"/>
  <c r="O29" i="19"/>
  <c r="L30" i="38"/>
  <c r="O30" i="19"/>
  <c r="L31" i="38"/>
  <c r="O31" i="19"/>
  <c r="L32" i="38"/>
  <c r="O32" i="19"/>
  <c r="L33" i="38"/>
  <c r="O33" i="19"/>
  <c r="L34" i="38"/>
  <c r="O34" i="19"/>
  <c r="L35" i="38"/>
  <c r="O35" i="19"/>
  <c r="L36" i="38"/>
  <c r="O36" i="19"/>
  <c r="L37" i="38"/>
  <c r="O37" i="19"/>
  <c r="L38" i="38"/>
  <c r="O38" i="19"/>
  <c r="L39" i="38"/>
  <c r="O39" i="19"/>
  <c r="L40" i="38"/>
  <c r="O40" i="19"/>
  <c r="L41" i="38"/>
  <c r="O41" i="19"/>
  <c r="L42" i="38"/>
  <c r="O42" i="19"/>
  <c r="L43" i="38"/>
  <c r="O43" i="19"/>
  <c r="L44" i="38"/>
  <c r="O44" i="19"/>
  <c r="N9" i="32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E9" i="17"/>
  <c r="E9" i="38"/>
  <c r="D9" i="38"/>
  <c r="L9" i="38"/>
  <c r="P9" i="39" l="1"/>
  <c r="V9" i="38"/>
  <c r="P9" i="19"/>
</calcChain>
</file>

<file path=xl/sharedStrings.xml><?xml version="1.0" encoding="utf-8"?>
<sst xmlns="http://schemas.openxmlformats.org/spreadsheetml/2006/main" count="1677" uniqueCount="239">
  <si>
    <t>Cuadro No. V.2</t>
  </si>
  <si>
    <t xml:space="preserve">     Chiapas</t>
  </si>
  <si>
    <t xml:space="preserve">     Guerrero</t>
  </si>
  <si>
    <t xml:space="preserve">     Morelos</t>
  </si>
  <si>
    <t xml:space="preserve">     Querétaro</t>
  </si>
  <si>
    <t xml:space="preserve">     Hidalgo</t>
  </si>
  <si>
    <t xml:space="preserve">     Coahuila </t>
  </si>
  <si>
    <t xml:space="preserve">     Chihuahua</t>
  </si>
  <si>
    <t xml:space="preserve">     Durango</t>
  </si>
  <si>
    <t xml:space="preserve">     Nuevo León</t>
  </si>
  <si>
    <t xml:space="preserve">     San Luis Potosí</t>
  </si>
  <si>
    <t xml:space="preserve">     Tamaulipas</t>
  </si>
  <si>
    <t xml:space="preserve">     Zacatecas</t>
  </si>
  <si>
    <t xml:space="preserve">     Aguascalientes</t>
  </si>
  <si>
    <t xml:space="preserve">     Colima</t>
  </si>
  <si>
    <t xml:space="preserve">     Guanajuato</t>
  </si>
  <si>
    <t xml:space="preserve">     Jalisco</t>
  </si>
  <si>
    <t xml:space="preserve">     Michoacán</t>
  </si>
  <si>
    <t xml:space="preserve">     Nayarit</t>
  </si>
  <si>
    <t xml:space="preserve">     Baja California</t>
  </si>
  <si>
    <t xml:space="preserve">     Baja California Sur</t>
  </si>
  <si>
    <t xml:space="preserve">     Sinaloa</t>
  </si>
  <si>
    <t xml:space="preserve">     Sonora</t>
  </si>
  <si>
    <t xml:space="preserve">     Oaxaca</t>
  </si>
  <si>
    <t xml:space="preserve">     Puebla</t>
  </si>
  <si>
    <t xml:space="preserve">     Tabasco</t>
  </si>
  <si>
    <t xml:space="preserve">     Tlaxcala</t>
  </si>
  <si>
    <t xml:space="preserve">     Veracruz Norte</t>
  </si>
  <si>
    <t xml:space="preserve">     Veracruz Sur</t>
  </si>
  <si>
    <t xml:space="preserve">     Campeche</t>
  </si>
  <si>
    <t xml:space="preserve">     Quintana Roo</t>
  </si>
  <si>
    <t xml:space="preserve">     Yucatán</t>
  </si>
  <si>
    <t>2a. Parte</t>
  </si>
  <si>
    <t>2004*</t>
  </si>
  <si>
    <t>Conclusión</t>
  </si>
  <si>
    <t>SABIN</t>
  </si>
  <si>
    <t>2005*</t>
  </si>
  <si>
    <t>* Sistema de Información de Medicina de Familia y Sistema de Información de Atención Integral a la Salud</t>
  </si>
  <si>
    <t>2001 (1)</t>
  </si>
  <si>
    <t>2007</t>
  </si>
  <si>
    <t>(1) Doble viral sarampión rubéola es meta programática y otras (coccidiodina, histoplasmina, lepromina y PPD)</t>
  </si>
  <si>
    <t>2008***</t>
  </si>
  <si>
    <t>*** Coordinación de Programas Integrados de Salud. Sistema de información PREI-Millenium, control presupuestal.</t>
  </si>
  <si>
    <t>Antirrábica Humana</t>
  </si>
  <si>
    <t xml:space="preserve">     Campeche (1)</t>
  </si>
  <si>
    <t xml:space="preserve">     Chihuahua (1)</t>
  </si>
  <si>
    <t xml:space="preserve">     Guanajuato (1)</t>
  </si>
  <si>
    <t>(1) Para 2008 No registró información</t>
  </si>
  <si>
    <t xml:space="preserve">   Pentavalente</t>
  </si>
  <si>
    <t xml:space="preserve">   D.P.T.</t>
  </si>
  <si>
    <t xml:space="preserve">   B.C.G.</t>
  </si>
  <si>
    <t xml:space="preserve">   Antihepatitis b</t>
  </si>
  <si>
    <t xml:space="preserve">   Antineumocócica  ( 4 )</t>
  </si>
  <si>
    <t xml:space="preserve">   Triple Viral</t>
  </si>
  <si>
    <t xml:space="preserve">   Doble Viral</t>
  </si>
  <si>
    <t xml:space="preserve">   Otras</t>
  </si>
  <si>
    <t xml:space="preserve">   Tratamientos Ministrados Antituberculosos </t>
  </si>
  <si>
    <t xml:space="preserve">   Tratamientos Ministrados Antipalúdicos </t>
  </si>
  <si>
    <t>N.D.</t>
  </si>
  <si>
    <t xml:space="preserve">   Sífilis (5)</t>
  </si>
  <si>
    <t xml:space="preserve">   Tuberculosis</t>
  </si>
  <si>
    <t xml:space="preserve">   Cáncer Cervicouterino</t>
  </si>
  <si>
    <t xml:space="preserve">   Diabetes</t>
  </si>
  <si>
    <t xml:space="preserve">   Nutrición</t>
  </si>
  <si>
    <t xml:space="preserve">   Cáncer Mamario</t>
  </si>
  <si>
    <t xml:space="preserve">   Hipertensión Arterial</t>
  </si>
  <si>
    <t xml:space="preserve">   Paludismo  (6)</t>
  </si>
  <si>
    <t xml:space="preserve">   Agudeza Visual   (3)</t>
  </si>
  <si>
    <t xml:space="preserve">   S.I.D.A.</t>
  </si>
  <si>
    <t xml:space="preserve">   Hepatitis  (6)</t>
  </si>
  <si>
    <t xml:space="preserve">   Otras (**)</t>
  </si>
  <si>
    <t>N.D. No Disponible.</t>
  </si>
  <si>
    <t>(5) 2007 Sólo incluye sífilis en embarazadas.</t>
  </si>
  <si>
    <t>* Sistema de Información de Medicina Familiar y Sistema de Información de Atención Integral a la Salud.</t>
  </si>
  <si>
    <t>Cuadro No. V.1</t>
  </si>
  <si>
    <t>D.P.T.</t>
  </si>
  <si>
    <t>Cuadro No. V.3</t>
  </si>
  <si>
    <t>2006*</t>
  </si>
  <si>
    <t>2008 ***</t>
  </si>
  <si>
    <t>S.I.D.A.</t>
  </si>
  <si>
    <t>† Sistema de Vigilancia Epidemiológica de Hipotiroidismo Congénito</t>
  </si>
  <si>
    <t>Cuadro No. V.4</t>
  </si>
  <si>
    <t>2005**</t>
  </si>
  <si>
    <t>2006**</t>
  </si>
  <si>
    <t>* Data Mart Estadísticas Médicas: información de Enero a Septiembre 2004</t>
  </si>
  <si>
    <t>** Sistema de Información de Medicina Familiar y Sistema de Información de Atención Integral a la Salud</t>
  </si>
  <si>
    <t>B.C.G.</t>
  </si>
  <si>
    <t xml:space="preserve">(4) Informe de distribución bimestral de insumos 2007, Coordinación de Programas Integrados de Salud.  </t>
  </si>
  <si>
    <t>2009***</t>
  </si>
  <si>
    <t>2006 (1)</t>
  </si>
  <si>
    <t>(1) No incluye 7 247 casos de antirrábica humana.</t>
  </si>
  <si>
    <t xml:space="preserve">(2) Informe de evaluación de resultados de las Semanas Nacionales de Salud 2009, Censia, Coordinación de Programas Integrados de Salud.  </t>
  </si>
  <si>
    <t>2009*** (2)</t>
  </si>
  <si>
    <t>(2) Incluye Detecciones en Laboratorio de Salud Pública.</t>
  </si>
  <si>
    <t>2010***</t>
  </si>
  <si>
    <t>2010*</t>
  </si>
  <si>
    <t xml:space="preserve">   Acciones Realizadas  (8) (9)</t>
  </si>
  <si>
    <t>* Sistema de Información de Medicina Familiar y Sistema de Información de Atención Integral a la Salud</t>
  </si>
  <si>
    <t>(1) No registró información</t>
  </si>
  <si>
    <t xml:space="preserve">     Veracruz Sur  (1)</t>
  </si>
  <si>
    <t>† Incluye Hipotiroidismo Congénito del Sistema de Vigilancia Epidemiológica de Hipotiroidismo Congénito</t>
  </si>
  <si>
    <t>2009*** †</t>
  </si>
  <si>
    <t>2010 ***</t>
  </si>
  <si>
    <t>(6) A partir de 2008. División de Información en Salud. Sistema de Información de Medicina Familiar y Sistema de Información de Atención Integral a la Salud.</t>
  </si>
  <si>
    <t>Fuente: Dirección de Prestaciones Médicas.</t>
  </si>
  <si>
    <t xml:space="preserve">     D.F. Norte </t>
  </si>
  <si>
    <t xml:space="preserve">     D.F. Sur</t>
  </si>
  <si>
    <t xml:space="preserve">     D.F. Norte</t>
  </si>
  <si>
    <t xml:space="preserve">     D.F. Sur </t>
  </si>
  <si>
    <t xml:space="preserve">     México Oriente</t>
  </si>
  <si>
    <t xml:space="preserve">     México Poniente</t>
  </si>
  <si>
    <t xml:space="preserve">     México Poniente (1)</t>
  </si>
  <si>
    <t>2009*</t>
  </si>
  <si>
    <t>Módulo</t>
  </si>
  <si>
    <t xml:space="preserve">      Total de acciones preventivas</t>
  </si>
  <si>
    <t xml:space="preserve">       Protección</t>
  </si>
  <si>
    <t xml:space="preserve"> Odontología preventiva</t>
  </si>
  <si>
    <t>Tratamientos</t>
  </si>
  <si>
    <t>Detección</t>
  </si>
  <si>
    <t>Total</t>
  </si>
  <si>
    <t>Otras acciones preventivas</t>
  </si>
  <si>
    <t>Delegaciones</t>
  </si>
  <si>
    <t>Suma</t>
  </si>
  <si>
    <t>Antihepatitis b</t>
  </si>
  <si>
    <t>Antineumococcica</t>
  </si>
  <si>
    <t>Triple viral</t>
  </si>
  <si>
    <t>Toxoide tetánico diftérico</t>
  </si>
  <si>
    <t>Pentavalente</t>
  </si>
  <si>
    <t xml:space="preserve">Doble Viral </t>
  </si>
  <si>
    <t>Otros</t>
  </si>
  <si>
    <t>Total Detecciones</t>
  </si>
  <si>
    <t>Sífilis</t>
  </si>
  <si>
    <t>Tuberculosis</t>
  </si>
  <si>
    <t>Cáncer cérvico uterino</t>
  </si>
  <si>
    <t>Diabetes</t>
  </si>
  <si>
    <t>Cáncer mamario</t>
  </si>
  <si>
    <t>Hipertensión arterial</t>
  </si>
  <si>
    <t>Afecciones urinarias</t>
  </si>
  <si>
    <t>Hepatitis</t>
  </si>
  <si>
    <t>Paludismo</t>
  </si>
  <si>
    <t>Hipotiroidismo congénito†</t>
  </si>
  <si>
    <t>Agudeza visual</t>
  </si>
  <si>
    <t/>
  </si>
  <si>
    <t>Otras detecciones</t>
  </si>
  <si>
    <t>Nutrición</t>
  </si>
  <si>
    <t>Hepatitis *   
(2)</t>
  </si>
  <si>
    <t>Paludismo *   
(2)</t>
  </si>
  <si>
    <t xml:space="preserve">Hepatitis * </t>
  </si>
  <si>
    <t>Paludismo *</t>
  </si>
  <si>
    <t>Hipotiroidismo congénito</t>
  </si>
  <si>
    <t>Tratamientos antituberculosis</t>
  </si>
  <si>
    <t>Total de acciones de odontología preventiva</t>
  </si>
  <si>
    <t>2011***</t>
  </si>
  <si>
    <t>2011 ***</t>
  </si>
  <si>
    <t>2011*</t>
  </si>
  <si>
    <t xml:space="preserve"> 2009*** (2)</t>
  </si>
  <si>
    <t xml:space="preserve">(2) Incluye SABIN del Informe de evaluación de resultados de las Semanas Nacionales de Salud 2009, Censia, Coordinación de Programas Integrados de Salud.  </t>
  </si>
  <si>
    <t>Regresar</t>
  </si>
  <si>
    <t>Glosario</t>
  </si>
  <si>
    <t>Cuadro No. V.2.1a</t>
  </si>
  <si>
    <t>V.2.2a</t>
  </si>
  <si>
    <t>V.2.3a</t>
  </si>
  <si>
    <t>V.2.4a</t>
  </si>
  <si>
    <t>V.2.5a</t>
  </si>
  <si>
    <t>V.2.6a</t>
  </si>
  <si>
    <t>V.2.7a</t>
  </si>
  <si>
    <t>V.2.8a</t>
  </si>
  <si>
    <t>V.2.9a</t>
  </si>
  <si>
    <t>V.2.10a</t>
  </si>
  <si>
    <t>V.2.11a</t>
  </si>
  <si>
    <t>V.2.Conclusión</t>
  </si>
  <si>
    <t>Cuadro No. V.3.1a</t>
  </si>
  <si>
    <t>V.3.2a</t>
  </si>
  <si>
    <t>V.3.3a</t>
  </si>
  <si>
    <t>V.3.4a</t>
  </si>
  <si>
    <t>V.3.5a</t>
  </si>
  <si>
    <t>V.3.6a</t>
  </si>
  <si>
    <t>V.3.7a</t>
  </si>
  <si>
    <t>V.3.8a</t>
  </si>
  <si>
    <t>V.3.9a</t>
  </si>
  <si>
    <t>V.3.10a</t>
  </si>
  <si>
    <t>V.3.11a</t>
  </si>
  <si>
    <t>V.3.12a</t>
  </si>
  <si>
    <t>V.3.Conclusión</t>
  </si>
  <si>
    <t>Cuadro No. V.4.1a</t>
  </si>
  <si>
    <t>V.4.Conclusión</t>
  </si>
  <si>
    <t>2012***</t>
  </si>
  <si>
    <t>2012 ***</t>
  </si>
  <si>
    <t>2012*</t>
  </si>
  <si>
    <t>V.3.13a</t>
  </si>
  <si>
    <t xml:space="preserve">   Antirrábica Humana  (6) (10)</t>
  </si>
  <si>
    <t>*** Coordinación de Programas Integrados de Salud. Sistema de información PREI-Millenium, control presupuestal, a partir del 2012 a través del proceso real de metas del SIAIS y SENAS.</t>
  </si>
  <si>
    <t>Salud Pública</t>
  </si>
  <si>
    <t>CAPITULO  V. SALUD PÚBLICA</t>
  </si>
  <si>
    <t>1a. parte</t>
  </si>
  <si>
    <t>3a. parte</t>
  </si>
  <si>
    <t>4a. parte</t>
  </si>
  <si>
    <t>5a. parte</t>
  </si>
  <si>
    <t>6a. parte</t>
  </si>
  <si>
    <t>7a. parte</t>
  </si>
  <si>
    <t>8a. parte</t>
  </si>
  <si>
    <t>9a. parte</t>
  </si>
  <si>
    <t>10a. parte</t>
  </si>
  <si>
    <t>11a. parte</t>
  </si>
  <si>
    <t>2a. parte</t>
  </si>
  <si>
    <t>12a. parte</t>
  </si>
  <si>
    <t>13a. parte</t>
  </si>
  <si>
    <t>2013***</t>
  </si>
  <si>
    <t>2013 ***</t>
  </si>
  <si>
    <t>(10) A partir del 2013  a través del proceso real de metas del SIAIS (se refiere a dosis aplicadas)</t>
  </si>
  <si>
    <t xml:space="preserve"> Inmunizaciones </t>
  </si>
  <si>
    <t xml:space="preserve">   Antipoliomielítica </t>
  </si>
  <si>
    <t xml:space="preserve">   Toxoide Tetánico Diftérico   </t>
  </si>
  <si>
    <t>(8) De 2004 a 2006 incluye solo niños, de 2007 a 2008 incluye acciones a niños y adolescentes y a partir del 2009 incluye todos los grupos de edad.</t>
  </si>
  <si>
    <t>* Sistema de Información de Medicina de Familiar y Sistema de Información de Atención Integral a la Salud.</t>
  </si>
  <si>
    <t>*** Coordinación de Programas Integrados de Salud. Sistema de información PREI-Millenium, control presupuestal, a partir del 2013 a través del proceso real de metas del SIAIS y SENAS.</t>
  </si>
  <si>
    <t>2008 *** †</t>
  </si>
  <si>
    <t>2007 †</t>
  </si>
  <si>
    <t>*** Coordinación de Programas Integrados de Salud. Sistema de información PREI-Millenium, control presupuestal, a partir del 2012 a través del proceso real de metas del SIAIS y SENAS. 
En 2010 la fuente para el adulto mayor es SIAIS y PREI para los demás grupos</t>
  </si>
  <si>
    <t xml:space="preserve">Informe de distribución bimestral de insumos 2007, Coordinación de Programas Integrados de Salud.  </t>
  </si>
  <si>
    <t>** A partir del 2000 incluye las detecciones de hipotiroidismo congénito († Sistema de Vigilancia Epidemiológica de Hipotiroidismo Congénito de 2007 a 2009, a partir 2010 real de metas SIAIS).</t>
  </si>
  <si>
    <t>2005</t>
  </si>
  <si>
    <t>2004</t>
  </si>
  <si>
    <t>2006</t>
  </si>
  <si>
    <t>(3) De 2000 a 2001, datos no disponibles por modificaciones a fuentes primarias.</t>
  </si>
  <si>
    <t>De 2004 a 2006 incluye solo niños, de 2007 a 2008 incluye acciones a niños y adolescentes y a partir del 2009 incluye todos los grupos de edad.</t>
  </si>
  <si>
    <t>(9) En 2010 la fuente para el adulto mayor es SIAIS y PREI para los demás grupos.</t>
  </si>
  <si>
    <t>2014***</t>
  </si>
  <si>
    <t>Principales actividades de medicina preventiva. 2000 - 2014</t>
  </si>
  <si>
    <t>2014 ***</t>
  </si>
  <si>
    <t xml:space="preserve">   Anti-influenza</t>
  </si>
  <si>
    <t>Dosis de productos biológicos aplicados, por delegación. 2000 - 2014</t>
  </si>
  <si>
    <t>Dosis de productos biológicos aplicados, por delegación. 2009-2014</t>
  </si>
  <si>
    <t>Detección de padecimientos, por delegación. 2000 - 2014</t>
  </si>
  <si>
    <t>Otras actividades de medicina preventiva, por delegación. 2000 - 2014</t>
  </si>
  <si>
    <t>Antiinfluenza</t>
  </si>
  <si>
    <t>***A partir del año 2014, se incluye la información de  vacuna anti-influenza reportado por las  unidades médicas en su programa especial.</t>
  </si>
  <si>
    <t>2014****</t>
  </si>
  <si>
    <t>****A partir del año 2014, se incluye la información de  vacuna anti-influenza reportado por las  unidades médicas en su programa especial.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</si>
</sst>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_-* #,##0.00\ _P_t_s_-;\-* #,##0.00\ _P_t_s_-;_-* &quot;-&quot;??\ _P_t_s_-;_-@_-"/>
    <numFmt numFmtId="165" formatCode="General_)"/>
    <numFmt numFmtId="166" formatCode="#\ ###\ ###0"/>
    <numFmt numFmtId="167" formatCode="#\ ###\ ##0"/>
    <numFmt numFmtId="168" formatCode="###0"/>
    <numFmt numFmtId="169" formatCode="#\ ###\ ##0_____)"/>
    <numFmt numFmtId="170" formatCode="#\ ###\ ##0_)"/>
    <numFmt numFmtId="171" formatCode="_(* #,##0.00_);_(* \(#,##0.00\);_(* &quot;-&quot;??_);_(@_)"/>
    <numFmt numFmtId="172" formatCode="#\ ###\ ##0__"/>
    <numFmt numFmtId="173" formatCode="_(* #,##0_);_(* \(#,##0\);_(* &quot;-&quot;??_);_(@_)"/>
    <numFmt numFmtId="174" formatCode="###\ ###\ ###_)"/>
    <numFmt numFmtId="175" formatCode="#,##0;[Red]#,##0"/>
    <numFmt numFmtId="176" formatCode="_-* #,##0.00_-;\-* #,##0.00_-;_-* \-??_-;_-@_-"/>
    <numFmt numFmtId="177" formatCode="_([$€-2]* #,##0.00_);_([$€-2]* \(#,##0.00\);_([$€-2]* &quot;-&quot;??_)"/>
    <numFmt numFmtId="178" formatCode="_-* #,##0.00\ _€_-;\-* #,##0.00\ _€_-;_-* &quot;-&quot;??\ _€_-;_-@_-"/>
    <numFmt numFmtId="179" formatCode="_-* #,##0\ _P_t_s_-;\-* #,##0\ _P_t_s_-;_-* &quot;-&quot;??\ _P_t_s_-;_-@_-"/>
  </numFmts>
  <fonts count="76" x14ac:knownFonts="1">
    <font>
      <sz val="12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Helv"/>
    </font>
    <font>
      <sz val="12"/>
      <name val="Helv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0"/>
      <name val="Helvetica"/>
      <family val="2"/>
    </font>
    <font>
      <sz val="12"/>
      <name val="Helvetica"/>
      <family val="2"/>
    </font>
    <font>
      <sz val="10"/>
      <name val="Helvetica"/>
      <family val="2"/>
    </font>
    <font>
      <sz val="8"/>
      <name val="Helvetica"/>
      <family val="2"/>
    </font>
    <font>
      <b/>
      <sz val="8"/>
      <name val="Helvetica"/>
      <family val="2"/>
    </font>
    <font>
      <sz val="11"/>
      <name val="Helvetica"/>
      <family val="2"/>
    </font>
    <font>
      <b/>
      <sz val="11"/>
      <name val="Helvetica"/>
      <family val="2"/>
    </font>
    <font>
      <b/>
      <sz val="11"/>
      <color indexed="8"/>
      <name val="Helvetica"/>
      <family val="2"/>
    </font>
    <font>
      <b/>
      <i/>
      <sz val="10"/>
      <name val="Helvetica"/>
      <family val="2"/>
    </font>
    <font>
      <sz val="11"/>
      <color indexed="8"/>
      <name val="Calibri"/>
      <family val="2"/>
    </font>
    <font>
      <sz val="10"/>
      <color indexed="9"/>
      <name val="Helvetica"/>
      <family val="2"/>
    </font>
    <font>
      <sz val="10"/>
      <color indexed="20"/>
      <name val="Helvetica"/>
      <family val="2"/>
    </font>
    <font>
      <sz val="10"/>
      <color indexed="8"/>
      <name val="Helvetica"/>
      <family val="2"/>
    </font>
    <font>
      <sz val="8"/>
      <color indexed="8"/>
      <name val="Helvetica"/>
      <family val="2"/>
    </font>
    <font>
      <b/>
      <sz val="10"/>
      <color indexed="8"/>
      <name val="Helvetica"/>
      <family val="2"/>
    </font>
    <font>
      <u/>
      <sz val="10"/>
      <color indexed="57"/>
      <name val="Helvetica"/>
    </font>
    <font>
      <sz val="10"/>
      <color indexed="57"/>
      <name val="Helvetica"/>
    </font>
    <font>
      <b/>
      <sz val="10"/>
      <color indexed="57"/>
      <name val="Helvetica"/>
    </font>
    <font>
      <sz val="12"/>
      <color indexed="57"/>
      <name val="Helvetica"/>
    </font>
    <font>
      <b/>
      <sz val="11"/>
      <color indexed="57"/>
      <name val="Helvetica"/>
    </font>
    <font>
      <sz val="8"/>
      <color indexed="57"/>
      <name val="Helvetica"/>
    </font>
    <font>
      <b/>
      <u/>
      <sz val="10"/>
      <color indexed="57"/>
      <name val="Helvetica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2"/>
      <color theme="10"/>
      <name val="Helv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rgb="FF134E39"/>
      <name val="Helvetica"/>
    </font>
    <font>
      <u/>
      <sz val="10"/>
      <color rgb="FF134E39"/>
      <name val="Helvetica"/>
    </font>
    <font>
      <sz val="10"/>
      <color rgb="FF134E39"/>
      <name val="Helvetica"/>
    </font>
    <font>
      <b/>
      <sz val="10"/>
      <color rgb="FF134E39"/>
      <name val="Helvetica"/>
    </font>
    <font>
      <b/>
      <sz val="11"/>
      <color rgb="FF134E39"/>
      <name val="Helvetica"/>
    </font>
    <font>
      <b/>
      <sz val="11"/>
      <color rgb="FF134E39"/>
      <name val="Helvetica"/>
      <family val="2"/>
    </font>
    <font>
      <sz val="10"/>
      <color theme="1"/>
      <name val="Helvetic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003300"/>
      <name val="Helvetica"/>
      <family val="2"/>
    </font>
    <font>
      <sz val="10"/>
      <color rgb="FF003300"/>
      <name val="Helvetica"/>
    </font>
    <font>
      <sz val="8"/>
      <name val="Helvetica"/>
    </font>
  </fonts>
  <fills count="5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57"/>
      </top>
      <bottom style="thin">
        <color indexed="57"/>
      </bottom>
      <diagonal/>
    </border>
    <border>
      <left/>
      <right/>
      <top/>
      <bottom style="medium">
        <color indexed="57"/>
      </bottom>
      <diagonal/>
    </border>
    <border>
      <left/>
      <right/>
      <top style="thin">
        <color indexed="57"/>
      </top>
      <bottom/>
      <diagonal/>
    </border>
    <border>
      <left/>
      <right/>
      <top/>
      <bottom style="thin">
        <color indexed="57"/>
      </bottom>
      <diagonal/>
    </border>
    <border>
      <left/>
      <right/>
      <top/>
      <bottom style="medium">
        <color indexed="20"/>
      </bottom>
      <diagonal/>
    </border>
    <border>
      <left/>
      <right/>
      <top style="medium">
        <color indexed="57"/>
      </top>
      <bottom/>
      <diagonal/>
    </border>
    <border>
      <left/>
      <right/>
      <top style="thin">
        <color indexed="57"/>
      </top>
      <bottom style="thin">
        <color indexed="5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34E39"/>
      </bottom>
      <diagonal/>
    </border>
    <border>
      <left/>
      <right/>
      <top style="medium">
        <color rgb="FF134E39"/>
      </top>
      <bottom style="thin">
        <color rgb="FF134E39"/>
      </bottom>
      <diagonal/>
    </border>
    <border>
      <left/>
      <right/>
      <top style="thin">
        <color rgb="FF134E39"/>
      </top>
      <bottom style="thin">
        <color rgb="FF134E39"/>
      </bottom>
      <diagonal/>
    </border>
    <border>
      <left/>
      <right/>
      <top style="thin">
        <color rgb="FF134E39"/>
      </top>
      <bottom/>
      <diagonal/>
    </border>
    <border>
      <left/>
      <right/>
      <top/>
      <bottom style="thin">
        <color rgb="FF134E39"/>
      </bottom>
      <diagonal/>
    </border>
    <border>
      <left/>
      <right/>
      <top style="medium">
        <color rgb="FF134E39"/>
      </top>
      <bottom/>
      <diagonal/>
    </border>
  </borders>
  <cellStyleXfs count="4160">
    <xf numFmtId="165" fontId="0" fillId="0" borderId="0">
      <protection locked="0"/>
    </xf>
    <xf numFmtId="0" fontId="3" fillId="0" borderId="0" applyNumberFormat="0" applyFill="0" applyBorder="0" applyAlignment="0" applyProtection="0"/>
    <xf numFmtId="0" fontId="46" fillId="26" borderId="0" applyNumberFormat="0" applyBorder="0" applyAlignment="0" applyProtection="0"/>
    <xf numFmtId="0" fontId="7" fillId="2" borderId="0" applyNumberFormat="0" applyBorder="0" applyAlignment="0" applyProtection="0"/>
    <xf numFmtId="0" fontId="46" fillId="27" borderId="0" applyNumberFormat="0" applyBorder="0" applyAlignment="0" applyProtection="0"/>
    <xf numFmtId="0" fontId="7" fillId="3" borderId="0" applyNumberFormat="0" applyBorder="0" applyAlignment="0" applyProtection="0"/>
    <xf numFmtId="0" fontId="46" fillId="28" borderId="0" applyNumberFormat="0" applyBorder="0" applyAlignment="0" applyProtection="0"/>
    <xf numFmtId="0" fontId="7" fillId="4" borderId="0" applyNumberFormat="0" applyBorder="0" applyAlignment="0" applyProtection="0"/>
    <xf numFmtId="0" fontId="46" fillId="29" borderId="0" applyNumberFormat="0" applyBorder="0" applyAlignment="0" applyProtection="0"/>
    <xf numFmtId="0" fontId="7" fillId="5" borderId="0" applyNumberFormat="0" applyBorder="0" applyAlignment="0" applyProtection="0"/>
    <xf numFmtId="0" fontId="46" fillId="30" borderId="0" applyNumberFormat="0" applyBorder="0" applyAlignment="0" applyProtection="0"/>
    <xf numFmtId="0" fontId="7" fillId="6" borderId="0" applyNumberFormat="0" applyBorder="0" applyAlignment="0" applyProtection="0"/>
    <xf numFmtId="0" fontId="46" fillId="31" borderId="0" applyNumberFormat="0" applyBorder="0" applyAlignment="0" applyProtection="0"/>
    <xf numFmtId="0" fontId="7" fillId="7" borderId="0" applyNumberFormat="0" applyBorder="0" applyAlignment="0" applyProtection="0"/>
    <xf numFmtId="0" fontId="46" fillId="32" borderId="0" applyNumberFormat="0" applyBorder="0" applyAlignment="0" applyProtection="0"/>
    <xf numFmtId="0" fontId="7" fillId="8" borderId="0" applyNumberFormat="0" applyBorder="0" applyAlignment="0" applyProtection="0"/>
    <xf numFmtId="0" fontId="46" fillId="33" borderId="0" applyNumberFormat="0" applyBorder="0" applyAlignment="0" applyProtection="0"/>
    <xf numFmtId="0" fontId="7" fillId="9" borderId="0" applyNumberFormat="0" applyBorder="0" applyAlignment="0" applyProtection="0"/>
    <xf numFmtId="0" fontId="46" fillId="34" borderId="0" applyNumberFormat="0" applyBorder="0" applyAlignment="0" applyProtection="0"/>
    <xf numFmtId="0" fontId="7" fillId="10" borderId="0" applyNumberFormat="0" applyBorder="0" applyAlignment="0" applyProtection="0"/>
    <xf numFmtId="0" fontId="46" fillId="35" borderId="0" applyNumberFormat="0" applyBorder="0" applyAlignment="0" applyProtection="0"/>
    <xf numFmtId="0" fontId="7" fillId="5" borderId="0" applyNumberFormat="0" applyBorder="0" applyAlignment="0" applyProtection="0"/>
    <xf numFmtId="0" fontId="46" fillId="36" borderId="0" applyNumberFormat="0" applyBorder="0" applyAlignment="0" applyProtection="0"/>
    <xf numFmtId="0" fontId="7" fillId="8" borderId="0" applyNumberFormat="0" applyBorder="0" applyAlignment="0" applyProtection="0"/>
    <xf numFmtId="0" fontId="46" fillId="37" borderId="0" applyNumberFormat="0" applyBorder="0" applyAlignment="0" applyProtection="0"/>
    <xf numFmtId="0" fontId="7" fillId="11" borderId="0" applyNumberFormat="0" applyBorder="0" applyAlignment="0" applyProtection="0"/>
    <xf numFmtId="0" fontId="47" fillId="38" borderId="0" applyNumberFormat="0" applyBorder="0" applyAlignment="0" applyProtection="0"/>
    <xf numFmtId="0" fontId="8" fillId="12" borderId="0" applyNumberFormat="0" applyBorder="0" applyAlignment="0" applyProtection="0"/>
    <xf numFmtId="0" fontId="47" fillId="39" borderId="0" applyNumberFormat="0" applyBorder="0" applyAlignment="0" applyProtection="0"/>
    <xf numFmtId="0" fontId="8" fillId="9" borderId="0" applyNumberFormat="0" applyBorder="0" applyAlignment="0" applyProtection="0"/>
    <xf numFmtId="0" fontId="47" fillId="40" borderId="0" applyNumberFormat="0" applyBorder="0" applyAlignment="0" applyProtection="0"/>
    <xf numFmtId="0" fontId="8" fillId="10" borderId="0" applyNumberFormat="0" applyBorder="0" applyAlignment="0" applyProtection="0"/>
    <xf numFmtId="0" fontId="47" fillId="41" borderId="0" applyNumberFormat="0" applyBorder="0" applyAlignment="0" applyProtection="0"/>
    <xf numFmtId="0" fontId="8" fillId="13" borderId="0" applyNumberFormat="0" applyBorder="0" applyAlignment="0" applyProtection="0"/>
    <xf numFmtId="0" fontId="47" fillId="42" borderId="0" applyNumberFormat="0" applyBorder="0" applyAlignment="0" applyProtection="0"/>
    <xf numFmtId="0" fontId="8" fillId="14" borderId="0" applyNumberFormat="0" applyBorder="0" applyAlignment="0" applyProtection="0"/>
    <xf numFmtId="0" fontId="47" fillId="43" borderId="0" applyNumberFormat="0" applyBorder="0" applyAlignment="0" applyProtection="0"/>
    <xf numFmtId="0" fontId="8" fillId="15" borderId="0" applyNumberFormat="0" applyBorder="0" applyAlignment="0" applyProtection="0"/>
    <xf numFmtId="0" fontId="48" fillId="44" borderId="0" applyNumberFormat="0" applyBorder="0" applyAlignment="0" applyProtection="0"/>
    <xf numFmtId="0" fontId="9" fillId="4" borderId="0" applyNumberFormat="0" applyBorder="0" applyAlignment="0" applyProtection="0"/>
    <xf numFmtId="0" fontId="49" fillId="45" borderId="17" applyNumberFormat="0" applyAlignment="0" applyProtection="0"/>
    <xf numFmtId="0" fontId="17" fillId="16" borderId="1" applyNumberFormat="0" applyAlignment="0" applyProtection="0"/>
    <xf numFmtId="0" fontId="50" fillId="46" borderId="18" applyNumberFormat="0" applyAlignment="0" applyProtection="0"/>
    <xf numFmtId="0" fontId="10" fillId="17" borderId="2" applyNumberFormat="0" applyAlignment="0" applyProtection="0"/>
    <xf numFmtId="0" fontId="51" fillId="0" borderId="19" applyNumberFormat="0" applyFill="0" applyAlignment="0" applyProtection="0"/>
    <xf numFmtId="0" fontId="18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7" fillId="47" borderId="0" applyNumberFormat="0" applyBorder="0" applyAlignment="0" applyProtection="0"/>
    <xf numFmtId="0" fontId="8" fillId="18" borderId="0" applyNumberFormat="0" applyBorder="0" applyAlignment="0" applyProtection="0"/>
    <xf numFmtId="0" fontId="47" fillId="48" borderId="0" applyNumberFormat="0" applyBorder="0" applyAlignment="0" applyProtection="0"/>
    <xf numFmtId="0" fontId="8" fillId="19" borderId="0" applyNumberFormat="0" applyBorder="0" applyAlignment="0" applyProtection="0"/>
    <xf numFmtId="0" fontId="47" fillId="49" borderId="0" applyNumberFormat="0" applyBorder="0" applyAlignment="0" applyProtection="0"/>
    <xf numFmtId="0" fontId="8" fillId="20" borderId="0" applyNumberFormat="0" applyBorder="0" applyAlignment="0" applyProtection="0"/>
    <xf numFmtId="0" fontId="47" fillId="50" borderId="0" applyNumberFormat="0" applyBorder="0" applyAlignment="0" applyProtection="0"/>
    <xf numFmtId="0" fontId="8" fillId="13" borderId="0" applyNumberFormat="0" applyBorder="0" applyAlignment="0" applyProtection="0"/>
    <xf numFmtId="0" fontId="47" fillId="51" borderId="0" applyNumberFormat="0" applyBorder="0" applyAlignment="0" applyProtection="0"/>
    <xf numFmtId="0" fontId="8" fillId="14" borderId="0" applyNumberFormat="0" applyBorder="0" applyAlignment="0" applyProtection="0"/>
    <xf numFmtId="0" fontId="47" fillId="52" borderId="0" applyNumberFormat="0" applyBorder="0" applyAlignment="0" applyProtection="0"/>
    <xf numFmtId="0" fontId="8" fillId="21" borderId="0" applyNumberFormat="0" applyBorder="0" applyAlignment="0" applyProtection="0"/>
    <xf numFmtId="0" fontId="53" fillId="53" borderId="17" applyNumberFormat="0" applyAlignment="0" applyProtection="0"/>
    <xf numFmtId="0" fontId="12" fillId="7" borderId="1" applyNumberFormat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5" fillId="54" borderId="0" applyNumberFormat="0" applyBorder="0" applyAlignment="0" applyProtection="0"/>
    <xf numFmtId="0" fontId="13" fillId="3" borderId="0" applyNumberFormat="0" applyBorder="0" applyAlignment="0" applyProtection="0"/>
    <xf numFmtId="164" fontId="3" fillId="0" borderId="0" applyFont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43" fontId="3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56" fillId="55" borderId="0" applyNumberFormat="0" applyBorder="0" applyAlignment="0" applyProtection="0"/>
    <xf numFmtId="0" fontId="20" fillId="22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" fillId="0" borderId="0"/>
    <xf numFmtId="0" fontId="46" fillId="0" borderId="0"/>
    <xf numFmtId="0" fontId="46" fillId="0" borderId="0"/>
    <xf numFmtId="0" fontId="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165" fontId="5" fillId="0" borderId="0">
      <protection locked="0"/>
    </xf>
    <xf numFmtId="0" fontId="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37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37" fontId="5" fillId="0" borderId="0"/>
    <xf numFmtId="37" fontId="5" fillId="0" borderId="0"/>
    <xf numFmtId="37" fontId="5" fillId="0" borderId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" fillId="23" borderId="4" applyNumberForma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33" fillId="56" borderId="20" applyNumberFormat="0" applyFont="0" applyAlignment="0" applyProtection="0"/>
    <xf numFmtId="0" fontId="33" fillId="56" borderId="20" applyNumberFormat="0" applyFont="0" applyAlignment="0" applyProtection="0"/>
    <xf numFmtId="0" fontId="7" fillId="56" borderId="20" applyNumberFormat="0" applyFont="0" applyAlignment="0" applyProtection="0"/>
    <xf numFmtId="0" fontId="7" fillId="56" borderId="20" applyNumberFormat="0" applyFont="0" applyAlignment="0" applyProtection="0"/>
    <xf numFmtId="0" fontId="57" fillId="45" borderId="21" applyNumberFormat="0" applyAlignment="0" applyProtection="0"/>
    <xf numFmtId="0" fontId="14" fillId="16" borderId="5" applyNumberFormat="0" applyAlignment="0" applyProtection="0"/>
    <xf numFmtId="0" fontId="5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2" applyNumberFormat="0" applyFill="0" applyAlignment="0" applyProtection="0"/>
    <xf numFmtId="0" fontId="22" fillId="0" borderId="6" applyNumberFormat="0" applyFill="0" applyAlignment="0" applyProtection="0"/>
    <xf numFmtId="0" fontId="62" fillId="0" borderId="23" applyNumberFormat="0" applyFill="0" applyAlignment="0" applyProtection="0"/>
    <xf numFmtId="0" fontId="23" fillId="0" borderId="7" applyNumberFormat="0" applyFill="0" applyAlignment="0" applyProtection="0"/>
    <xf numFmtId="0" fontId="52" fillId="0" borderId="24" applyNumberFormat="0" applyFill="0" applyAlignment="0" applyProtection="0"/>
    <xf numFmtId="0" fontId="19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63" fillId="0" borderId="25" applyNumberFormat="0" applyFill="0" applyAlignment="0" applyProtection="0"/>
    <xf numFmtId="0" fontId="16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77" fontId="7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71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178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" fillId="0" borderId="0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1" fillId="0" borderId="0" applyNumberForma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5" fillId="0" borderId="0">
      <protection locked="0"/>
    </xf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7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2" fillId="56" borderId="20" applyNumberFormat="0" applyFont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5" fillId="0" borderId="0">
      <protection locked="0"/>
    </xf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</cellStyleXfs>
  <cellXfs count="490">
    <xf numFmtId="165" fontId="0" fillId="0" borderId="0" xfId="0">
      <protection locked="0"/>
    </xf>
    <xf numFmtId="165" fontId="25" fillId="0" borderId="0" xfId="0" applyFont="1">
      <protection locked="0"/>
    </xf>
    <xf numFmtId="167" fontId="27" fillId="0" borderId="0" xfId="0" applyNumberFormat="1" applyFont="1" applyBorder="1" applyProtection="1"/>
    <xf numFmtId="167" fontId="27" fillId="0" borderId="0" xfId="310" applyNumberFormat="1" applyFont="1" applyBorder="1" applyProtection="1"/>
    <xf numFmtId="167" fontId="27" fillId="0" borderId="0" xfId="310" applyNumberFormat="1" applyFont="1" applyBorder="1"/>
    <xf numFmtId="37" fontId="27" fillId="0" borderId="0" xfId="310" applyFont="1" applyBorder="1"/>
    <xf numFmtId="167" fontId="28" fillId="0" borderId="0" xfId="310" applyNumberFormat="1" applyFont="1" applyBorder="1" applyProtection="1"/>
    <xf numFmtId="167" fontId="26" fillId="0" borderId="0" xfId="310" applyNumberFormat="1" applyFont="1" applyBorder="1" applyAlignment="1" applyProtection="1">
      <alignment horizontal="right"/>
    </xf>
    <xf numFmtId="167" fontId="28" fillId="0" borderId="0" xfId="310" applyNumberFormat="1" applyFont="1" applyBorder="1" applyAlignment="1" applyProtection="1">
      <alignment horizontal="center"/>
    </xf>
    <xf numFmtId="165" fontId="27" fillId="0" borderId="0" xfId="0" applyFont="1" applyBorder="1" applyAlignment="1">
      <alignment wrapText="1"/>
      <protection locked="0"/>
    </xf>
    <xf numFmtId="165" fontId="27" fillId="0" borderId="0" xfId="0" applyFont="1" applyBorder="1" applyAlignment="1" applyProtection="1">
      <alignment horizontal="left"/>
    </xf>
    <xf numFmtId="165" fontId="27" fillId="0" borderId="0" xfId="0" applyFont="1" applyBorder="1">
      <protection locked="0"/>
    </xf>
    <xf numFmtId="165" fontId="25" fillId="0" borderId="0" xfId="0" applyFont="1" applyBorder="1">
      <protection locked="0"/>
    </xf>
    <xf numFmtId="37" fontId="26" fillId="0" borderId="0" xfId="309" applyNumberFormat="1" applyFont="1" applyBorder="1"/>
    <xf numFmtId="170" fontId="26" fillId="0" borderId="0" xfId="309" applyNumberFormat="1" applyFont="1" applyBorder="1" applyProtection="1"/>
    <xf numFmtId="174" fontId="26" fillId="0" borderId="0" xfId="309" applyNumberFormat="1" applyFont="1" applyBorder="1" applyProtection="1"/>
    <xf numFmtId="167" fontId="26" fillId="0" borderId="0" xfId="309" applyNumberFormat="1" applyFont="1" applyBorder="1" applyAlignment="1">
      <alignment horizontal="right"/>
    </xf>
    <xf numFmtId="174" fontId="26" fillId="0" borderId="0" xfId="309" applyNumberFormat="1" applyFont="1" applyFill="1" applyBorder="1" applyAlignment="1">
      <alignment horizontal="right"/>
    </xf>
    <xf numFmtId="174" fontId="26" fillId="0" borderId="0" xfId="309" applyNumberFormat="1" applyFont="1" applyBorder="1"/>
    <xf numFmtId="174" fontId="26" fillId="24" borderId="0" xfId="309" applyNumberFormat="1" applyFont="1" applyFill="1" applyBorder="1"/>
    <xf numFmtId="167" fontId="26" fillId="0" borderId="0" xfId="309" applyNumberFormat="1" applyFont="1" applyBorder="1"/>
    <xf numFmtId="167" fontId="26" fillId="0" borderId="0" xfId="309" quotePrefix="1" applyNumberFormat="1" applyFont="1" applyBorder="1" applyAlignment="1">
      <alignment horizontal="right"/>
    </xf>
    <xf numFmtId="37" fontId="26" fillId="0" borderId="0" xfId="309" applyFont="1" applyFill="1" applyBorder="1"/>
    <xf numFmtId="170" fontId="26" fillId="0" borderId="0" xfId="309" applyNumberFormat="1" applyFont="1" applyFill="1" applyBorder="1" applyProtection="1"/>
    <xf numFmtId="170" fontId="26" fillId="0" borderId="0" xfId="309" applyNumberFormat="1" applyFont="1" applyBorder="1" applyAlignment="1" applyProtection="1">
      <alignment horizontal="right"/>
    </xf>
    <xf numFmtId="37" fontId="26" fillId="0" borderId="0" xfId="309" applyFont="1" applyBorder="1"/>
    <xf numFmtId="37" fontId="26" fillId="0" borderId="0" xfId="309" applyNumberFormat="1" applyFont="1" applyBorder="1" applyProtection="1"/>
    <xf numFmtId="37" fontId="26" fillId="0" borderId="0" xfId="309" applyFont="1" applyBorder="1" applyAlignment="1" applyProtection="1">
      <alignment horizontal="left"/>
    </xf>
    <xf numFmtId="174" fontId="26" fillId="0" borderId="0" xfId="309" applyNumberFormat="1" applyFont="1" applyFill="1" applyBorder="1"/>
    <xf numFmtId="174" fontId="26" fillId="0" borderId="0" xfId="0" applyNumberFormat="1" applyFont="1" applyFill="1" applyBorder="1" applyProtection="1"/>
    <xf numFmtId="3" fontId="26" fillId="0" borderId="0" xfId="108" applyNumberFormat="1" applyFont="1" applyBorder="1"/>
    <xf numFmtId="167" fontId="26" fillId="0" borderId="0" xfId="309" applyNumberFormat="1" applyFont="1" applyFill="1" applyBorder="1" applyAlignment="1">
      <alignment horizontal="right"/>
    </xf>
    <xf numFmtId="167" fontId="26" fillId="0" borderId="0" xfId="309" applyNumberFormat="1" applyFont="1" applyFill="1" applyBorder="1"/>
    <xf numFmtId="167" fontId="26" fillId="0" borderId="0" xfId="309" quotePrefix="1" applyNumberFormat="1" applyFont="1" applyFill="1" applyBorder="1" applyAlignment="1">
      <alignment horizontal="right"/>
    </xf>
    <xf numFmtId="165" fontId="26" fillId="0" borderId="0" xfId="0" applyFont="1" applyBorder="1">
      <protection locked="0"/>
    </xf>
    <xf numFmtId="37" fontId="26" fillId="0" borderId="0" xfId="309" quotePrefix="1" applyFont="1" applyBorder="1" applyAlignment="1" applyProtection="1">
      <alignment horizontal="left"/>
    </xf>
    <xf numFmtId="1" fontId="34" fillId="0" borderId="0" xfId="0" applyNumberFormat="1" applyFont="1" applyFill="1" applyBorder="1" applyProtection="1"/>
    <xf numFmtId="167" fontId="27" fillId="0" borderId="0" xfId="0" quotePrefix="1" applyNumberFormat="1" applyFont="1" applyBorder="1" applyAlignment="1" applyProtection="1">
      <alignment horizontal="left"/>
    </xf>
    <xf numFmtId="37" fontId="27" fillId="0" borderId="0" xfId="0" applyNumberFormat="1" applyFont="1" applyBorder="1" applyProtection="1"/>
    <xf numFmtId="37" fontId="25" fillId="0" borderId="0" xfId="0" applyNumberFormat="1" applyFont="1" applyBorder="1" applyProtection="1"/>
    <xf numFmtId="165" fontId="27" fillId="0" borderId="0" xfId="0" quotePrefix="1" applyFont="1" applyBorder="1">
      <protection locked="0"/>
    </xf>
    <xf numFmtId="165" fontId="26" fillId="25" borderId="0" xfId="0" applyFont="1" applyFill="1" applyBorder="1" applyAlignment="1" applyProtection="1">
      <alignment horizontal="center" vertical="center"/>
    </xf>
    <xf numFmtId="168" fontId="26" fillId="24" borderId="0" xfId="0" applyNumberFormat="1" applyFont="1" applyFill="1" applyBorder="1" applyAlignment="1" applyProtection="1">
      <alignment horizontal="center" vertical="center"/>
    </xf>
    <xf numFmtId="168" fontId="26" fillId="24" borderId="0" xfId="0" quotePrefix="1" applyNumberFormat="1" applyFont="1" applyFill="1" applyBorder="1" applyAlignment="1" applyProtection="1">
      <alignment horizontal="center" vertical="center"/>
    </xf>
    <xf numFmtId="165" fontId="26" fillId="0" borderId="0" xfId="0" quotePrefix="1" applyFont="1" applyBorder="1" applyAlignment="1">
      <alignment horizontal="center" vertical="center"/>
      <protection locked="0"/>
    </xf>
    <xf numFmtId="165" fontId="26" fillId="0" borderId="0" xfId="0" applyFont="1" applyBorder="1" applyAlignment="1">
      <alignment horizontal="centerContinuous"/>
      <protection locked="0"/>
    </xf>
    <xf numFmtId="3" fontId="26" fillId="0" borderId="0" xfId="0" applyNumberFormat="1" applyFont="1" applyBorder="1" applyAlignment="1">
      <alignment horizontal="right"/>
      <protection locked="0"/>
    </xf>
    <xf numFmtId="174" fontId="26" fillId="0" borderId="0" xfId="0" applyNumberFormat="1" applyFont="1" applyBorder="1" applyAlignment="1" applyProtection="1">
      <alignment horizontal="right"/>
    </xf>
    <xf numFmtId="174" fontId="26" fillId="0" borderId="0" xfId="0" applyNumberFormat="1" applyFont="1" applyBorder="1" applyProtection="1"/>
    <xf numFmtId="165" fontId="26" fillId="0" borderId="0" xfId="0" applyFont="1" applyBorder="1" applyAlignment="1">
      <alignment horizontal="left"/>
      <protection locked="0"/>
    </xf>
    <xf numFmtId="167" fontId="26" fillId="0" borderId="0" xfId="0" applyNumberFormat="1" applyFont="1" applyBorder="1" applyAlignment="1">
      <alignment horizontal="right"/>
      <protection locked="0"/>
    </xf>
    <xf numFmtId="167" fontId="26" fillId="0" borderId="0" xfId="0" applyNumberFormat="1" applyFont="1" applyBorder="1">
      <protection locked="0"/>
    </xf>
    <xf numFmtId="165" fontId="27" fillId="0" borderId="0" xfId="309" quotePrefix="1" applyNumberFormat="1" applyFont="1" applyBorder="1" applyAlignment="1" applyProtection="1">
      <alignment horizontal="left"/>
    </xf>
    <xf numFmtId="165" fontId="27" fillId="0" borderId="0" xfId="309" quotePrefix="1" applyNumberFormat="1" applyFont="1" applyFill="1" applyBorder="1" applyAlignment="1" applyProtection="1">
      <alignment horizontal="left"/>
    </xf>
    <xf numFmtId="37" fontId="27" fillId="0" borderId="0" xfId="309" applyFont="1" applyFill="1" applyBorder="1" applyAlignment="1"/>
    <xf numFmtId="174" fontId="26" fillId="0" borderId="0" xfId="0" applyNumberFormat="1" applyFont="1" applyBorder="1" applyAlignment="1">
      <alignment horizontal="right"/>
      <protection locked="0"/>
    </xf>
    <xf numFmtId="1" fontId="24" fillId="0" borderId="0" xfId="0" applyNumberFormat="1" applyFont="1" applyBorder="1" applyAlignment="1">
      <alignment horizontal="center"/>
      <protection locked="0"/>
    </xf>
    <xf numFmtId="165" fontId="26" fillId="0" borderId="0" xfId="0" applyFont="1" applyBorder="1" applyAlignment="1">
      <alignment horizontal="right"/>
      <protection locked="0"/>
    </xf>
    <xf numFmtId="165" fontId="35" fillId="0" borderId="0" xfId="0" applyFont="1" applyBorder="1">
      <protection locked="0"/>
    </xf>
    <xf numFmtId="37" fontId="26" fillId="0" borderId="0" xfId="0" applyNumberFormat="1" applyFont="1" applyBorder="1" applyProtection="1"/>
    <xf numFmtId="0" fontId="26" fillId="24" borderId="0" xfId="0" quotePrefix="1" applyNumberFormat="1" applyFont="1" applyFill="1" applyBorder="1" applyAlignment="1" applyProtection="1">
      <alignment horizontal="center" vertical="center"/>
    </xf>
    <xf numFmtId="172" fontId="26" fillId="0" borderId="0" xfId="74" applyNumberFormat="1" applyFont="1" applyBorder="1" applyAlignment="1" applyProtection="1">
      <alignment horizontal="right"/>
    </xf>
    <xf numFmtId="172" fontId="26" fillId="0" borderId="0" xfId="74" applyNumberFormat="1" applyFont="1" applyBorder="1" applyAlignment="1" applyProtection="1">
      <alignment horizontal="right"/>
      <protection locked="0"/>
    </xf>
    <xf numFmtId="174" fontId="26" fillId="0" borderId="0" xfId="74" applyNumberFormat="1" applyFont="1" applyBorder="1" applyAlignment="1" applyProtection="1">
      <alignment horizontal="right"/>
    </xf>
    <xf numFmtId="174" fontId="26" fillId="0" borderId="0" xfId="74" applyNumberFormat="1" applyFont="1" applyBorder="1" applyAlignment="1" applyProtection="1">
      <alignment horizontal="right"/>
      <protection locked="0"/>
    </xf>
    <xf numFmtId="165" fontId="26" fillId="0" borderId="0" xfId="0" applyFont="1" applyBorder="1" applyAlignment="1">
      <protection locked="0"/>
    </xf>
    <xf numFmtId="174" fontId="26" fillId="0" borderId="0" xfId="0" applyNumberFormat="1" applyFont="1" applyBorder="1" applyAlignment="1">
      <protection locked="0"/>
    </xf>
    <xf numFmtId="174" fontId="26" fillId="0" borderId="0" xfId="0" applyNumberFormat="1" applyFont="1" applyBorder="1">
      <protection locked="0"/>
    </xf>
    <xf numFmtId="167" fontId="26" fillId="0" borderId="0" xfId="0" applyNumberFormat="1" applyFont="1" applyBorder="1" applyAlignment="1">
      <alignment horizontal="centerContinuous"/>
      <protection locked="0"/>
    </xf>
    <xf numFmtId="170" fontId="26" fillId="0" borderId="0" xfId="0" applyNumberFormat="1" applyFont="1" applyBorder="1" applyAlignment="1">
      <alignment horizontal="right"/>
      <protection locked="0"/>
    </xf>
    <xf numFmtId="170" fontId="26" fillId="0" borderId="0" xfId="0" applyNumberFormat="1" applyFont="1" applyBorder="1" applyAlignment="1">
      <protection locked="0"/>
    </xf>
    <xf numFmtId="170" fontId="26" fillId="0" borderId="0" xfId="0" applyNumberFormat="1" applyFont="1" applyBorder="1" applyAlignment="1" applyProtection="1">
      <alignment horizontal="right"/>
    </xf>
    <xf numFmtId="165" fontId="26" fillId="0" borderId="0" xfId="0" applyFont="1" applyBorder="1" applyAlignment="1" applyProtection="1">
      <alignment horizontal="left"/>
    </xf>
    <xf numFmtId="1" fontId="26" fillId="0" borderId="0" xfId="0" quotePrefix="1" applyNumberFormat="1" applyFont="1" applyBorder="1" applyAlignment="1">
      <alignment horizontal="center" vertical="center"/>
      <protection locked="0"/>
    </xf>
    <xf numFmtId="169" fontId="26" fillId="0" borderId="0" xfId="74" applyNumberFormat="1" applyFont="1" applyBorder="1" applyAlignment="1">
      <alignment horizontal="right"/>
    </xf>
    <xf numFmtId="169" fontId="26" fillId="0" borderId="0" xfId="0" applyNumberFormat="1" applyFont="1" applyBorder="1" applyAlignment="1">
      <alignment horizontal="right"/>
      <protection locked="0"/>
    </xf>
    <xf numFmtId="169" fontId="26" fillId="0" borderId="0" xfId="74" applyNumberFormat="1" applyFont="1" applyBorder="1" applyProtection="1"/>
    <xf numFmtId="169" fontId="26" fillId="0" borderId="0" xfId="0" applyNumberFormat="1" applyFont="1" applyBorder="1" applyAlignment="1">
      <protection locked="0"/>
    </xf>
    <xf numFmtId="165" fontId="26" fillId="25" borderId="0" xfId="0" applyFont="1" applyFill="1" applyBorder="1" applyAlignment="1" applyProtection="1">
      <alignment vertical="center"/>
    </xf>
    <xf numFmtId="175" fontId="26" fillId="0" borderId="0" xfId="108" applyNumberFormat="1" applyFont="1" applyBorder="1"/>
    <xf numFmtId="3" fontId="24" fillId="0" borderId="0" xfId="108" applyNumberFormat="1" applyFont="1" applyBorder="1"/>
    <xf numFmtId="165" fontId="26" fillId="0" borderId="0" xfId="0" applyFont="1" applyBorder="1" applyAlignment="1">
      <alignment horizontal="center"/>
      <protection locked="0"/>
    </xf>
    <xf numFmtId="165" fontId="26" fillId="0" borderId="0" xfId="0" applyFont="1" applyBorder="1" applyAlignment="1">
      <alignment wrapText="1"/>
      <protection locked="0"/>
    </xf>
    <xf numFmtId="37" fontId="27" fillId="0" borderId="0" xfId="0" applyNumberFormat="1" applyFont="1" applyBorder="1" applyAlignment="1" applyProtection="1">
      <alignment vertical="center" wrapText="1"/>
    </xf>
    <xf numFmtId="165" fontId="27" fillId="0" borderId="0" xfId="0" applyFont="1" applyBorder="1" applyAlignment="1">
      <protection locked="0"/>
    </xf>
    <xf numFmtId="167" fontId="27" fillId="0" borderId="0" xfId="0" applyNumberFormat="1" applyFont="1" applyBorder="1" applyAlignment="1" applyProtection="1">
      <alignment horizontal="left"/>
    </xf>
    <xf numFmtId="37" fontId="26" fillId="0" borderId="0" xfId="310" applyFont="1" applyBorder="1"/>
    <xf numFmtId="167" fontId="26" fillId="0" borderId="0" xfId="310" applyNumberFormat="1" applyFont="1" applyBorder="1"/>
    <xf numFmtId="37" fontId="26" fillId="0" borderId="0" xfId="310" applyFont="1" applyBorder="1" applyAlignment="1">
      <alignment horizontal="center"/>
    </xf>
    <xf numFmtId="174" fontId="26" fillId="0" borderId="0" xfId="310" applyNumberFormat="1" applyFont="1" applyBorder="1" applyProtection="1"/>
    <xf numFmtId="174" fontId="26" fillId="0" borderId="0" xfId="310" applyNumberFormat="1" applyFont="1" applyFill="1" applyBorder="1" applyProtection="1"/>
    <xf numFmtId="37" fontId="26" fillId="0" borderId="0" xfId="310" applyFont="1" applyBorder="1" applyAlignment="1">
      <alignment horizontal="left"/>
    </xf>
    <xf numFmtId="174" fontId="26" fillId="0" borderId="0" xfId="310" applyNumberFormat="1" applyFont="1" applyBorder="1"/>
    <xf numFmtId="165" fontId="26" fillId="0" borderId="0" xfId="310" applyNumberFormat="1" applyFont="1" applyBorder="1" applyProtection="1"/>
    <xf numFmtId="167" fontId="26" fillId="0" borderId="0" xfId="310" applyNumberFormat="1" applyFont="1" applyBorder="1" applyProtection="1"/>
    <xf numFmtId="165" fontId="26" fillId="0" borderId="0" xfId="310" applyNumberFormat="1" applyFont="1" applyBorder="1" applyAlignment="1" applyProtection="1">
      <alignment horizontal="left"/>
    </xf>
    <xf numFmtId="174" fontId="26" fillId="0" borderId="0" xfId="310" applyNumberFormat="1" applyFont="1" applyBorder="1" applyAlignment="1" applyProtection="1">
      <alignment horizontal="right"/>
    </xf>
    <xf numFmtId="174" fontId="26" fillId="0" borderId="0" xfId="310" applyNumberFormat="1" applyFont="1" applyBorder="1" applyAlignment="1">
      <alignment horizontal="right"/>
    </xf>
    <xf numFmtId="167" fontId="26" fillId="0" borderId="0" xfId="310" applyNumberFormat="1" applyFont="1" applyBorder="1" applyAlignment="1" applyProtection="1">
      <alignment horizontal="center"/>
    </xf>
    <xf numFmtId="167" fontId="24" fillId="0" borderId="0" xfId="310" applyNumberFormat="1" applyFont="1" applyBorder="1" applyAlignment="1" applyProtection="1">
      <alignment horizontal="center"/>
    </xf>
    <xf numFmtId="173" fontId="26" fillId="0" borderId="0" xfId="79" applyNumberFormat="1" applyFont="1" applyBorder="1" applyProtection="1"/>
    <xf numFmtId="173" fontId="26" fillId="0" borderId="0" xfId="79" applyNumberFormat="1" applyFont="1" applyBorder="1" applyAlignment="1" applyProtection="1">
      <alignment horizontal="center"/>
    </xf>
    <xf numFmtId="167" fontId="32" fillId="0" borderId="0" xfId="310" applyNumberFormat="1" applyFont="1" applyBorder="1" applyAlignment="1" applyProtection="1">
      <alignment horizontal="center"/>
    </xf>
    <xf numFmtId="167" fontId="26" fillId="0" borderId="0" xfId="310" applyNumberFormat="1" applyFont="1" applyBorder="1" applyAlignment="1">
      <alignment horizontal="left"/>
    </xf>
    <xf numFmtId="170" fontId="26" fillId="0" borderId="0" xfId="310" applyNumberFormat="1" applyFont="1" applyBorder="1" applyProtection="1"/>
    <xf numFmtId="167" fontId="26" fillId="0" borderId="0" xfId="310" applyNumberFormat="1" applyFont="1" applyBorder="1" applyAlignment="1">
      <alignment horizontal="centerContinuous"/>
    </xf>
    <xf numFmtId="165" fontId="29" fillId="0" borderId="0" xfId="0" applyFont="1" applyAlignment="1">
      <alignment vertical="center"/>
      <protection locked="0"/>
    </xf>
    <xf numFmtId="37" fontId="29" fillId="0" borderId="0" xfId="309" applyFont="1" applyAlignment="1" applyProtection="1">
      <alignment vertical="center"/>
    </xf>
    <xf numFmtId="165" fontId="29" fillId="0" borderId="0" xfId="0" applyFont="1" applyAlignment="1" applyProtection="1">
      <alignment vertical="center"/>
    </xf>
    <xf numFmtId="165" fontId="29" fillId="0" borderId="0" xfId="0" applyFont="1" applyBorder="1" applyAlignment="1">
      <alignment vertical="center"/>
      <protection locked="0"/>
    </xf>
    <xf numFmtId="167" fontId="29" fillId="0" borderId="0" xfId="311" applyNumberFormat="1" applyFont="1" applyAlignment="1" applyProtection="1">
      <alignment vertical="center"/>
    </xf>
    <xf numFmtId="167" fontId="29" fillId="0" borderId="0" xfId="0" applyNumberFormat="1" applyFont="1" applyBorder="1" applyAlignment="1">
      <alignment vertical="center"/>
      <protection locked="0"/>
    </xf>
    <xf numFmtId="165" fontId="31" fillId="0" borderId="0" xfId="0" applyFont="1" applyAlignment="1">
      <alignment vertical="center" wrapText="1"/>
      <protection locked="0"/>
    </xf>
    <xf numFmtId="165" fontId="29" fillId="0" borderId="0" xfId="0" applyFont="1" applyAlignment="1">
      <alignment vertical="center" wrapText="1"/>
      <protection locked="0"/>
    </xf>
    <xf numFmtId="165" fontId="30" fillId="0" borderId="0" xfId="0" applyFont="1" applyAlignment="1">
      <alignment vertical="center" wrapText="1"/>
      <protection locked="0"/>
    </xf>
    <xf numFmtId="165" fontId="31" fillId="0" borderId="0" xfId="0" applyFont="1" applyAlignment="1" applyProtection="1">
      <alignment vertical="center" wrapText="1"/>
    </xf>
    <xf numFmtId="165" fontId="29" fillId="0" borderId="0" xfId="0" applyFont="1" applyFill="1" applyAlignment="1">
      <alignment vertical="center" wrapText="1"/>
      <protection locked="0"/>
    </xf>
    <xf numFmtId="165" fontId="30" fillId="0" borderId="0" xfId="0" applyFont="1" applyAlignment="1">
      <alignment vertical="center"/>
      <protection locked="0"/>
    </xf>
    <xf numFmtId="165" fontId="29" fillId="0" borderId="0" xfId="0" applyFont="1" applyAlignment="1">
      <alignment horizontal="left" vertical="center"/>
      <protection locked="0"/>
    </xf>
    <xf numFmtId="165" fontId="27" fillId="0" borderId="0" xfId="309" quotePrefix="1" applyNumberFormat="1" applyFont="1" applyFill="1" applyBorder="1" applyAlignment="1" applyProtection="1"/>
    <xf numFmtId="37" fontId="26" fillId="0" borderId="0" xfId="309" applyFont="1" applyFill="1" applyBorder="1" applyAlignment="1" applyProtection="1">
      <alignment horizontal="left"/>
    </xf>
    <xf numFmtId="165" fontId="36" fillId="0" borderId="0" xfId="0" applyFont="1" applyBorder="1">
      <protection locked="0"/>
    </xf>
    <xf numFmtId="37" fontId="36" fillId="0" borderId="0" xfId="310" applyFont="1" applyBorder="1"/>
    <xf numFmtId="167" fontId="36" fillId="0" borderId="0" xfId="310" applyNumberFormat="1" applyFont="1" applyBorder="1" applyAlignment="1">
      <alignment horizontal="centerContinuous"/>
    </xf>
    <xf numFmtId="167" fontId="36" fillId="0" borderId="0" xfId="310" applyNumberFormat="1" applyFont="1" applyBorder="1"/>
    <xf numFmtId="37" fontId="36" fillId="0" borderId="0" xfId="310" applyFont="1" applyBorder="1" applyAlignment="1">
      <alignment horizontal="center"/>
    </xf>
    <xf numFmtId="174" fontId="36" fillId="0" borderId="0" xfId="310" applyNumberFormat="1" applyFont="1" applyBorder="1" applyAlignment="1">
      <alignment horizontal="right"/>
    </xf>
    <xf numFmtId="167" fontId="36" fillId="0" borderId="0" xfId="310" applyNumberFormat="1" applyFont="1" applyBorder="1" applyAlignment="1">
      <alignment horizontal="left"/>
    </xf>
    <xf numFmtId="174" fontId="36" fillId="0" borderId="0" xfId="310" applyNumberFormat="1" applyFont="1" applyBorder="1"/>
    <xf numFmtId="174" fontId="36" fillId="0" borderId="0" xfId="310" applyNumberFormat="1" applyFont="1" applyBorder="1" applyProtection="1"/>
    <xf numFmtId="174" fontId="36" fillId="0" borderId="0" xfId="310" applyNumberFormat="1" applyFont="1" applyBorder="1" applyAlignment="1" applyProtection="1">
      <alignment horizontal="right"/>
    </xf>
    <xf numFmtId="165" fontId="36" fillId="0" borderId="0" xfId="0" applyFont="1" applyBorder="1" applyAlignment="1">
      <alignment horizontal="left"/>
      <protection locked="0"/>
    </xf>
    <xf numFmtId="37" fontId="36" fillId="0" borderId="0" xfId="310" applyFont="1" applyBorder="1" applyAlignment="1">
      <alignment horizontal="left"/>
    </xf>
    <xf numFmtId="167" fontId="37" fillId="0" borderId="0" xfId="310" applyNumberFormat="1" applyFont="1" applyBorder="1"/>
    <xf numFmtId="167" fontId="36" fillId="0" borderId="0" xfId="310" applyNumberFormat="1" applyFont="1" applyBorder="1" applyProtection="1"/>
    <xf numFmtId="37" fontId="37" fillId="0" borderId="0" xfId="310" applyFont="1" applyBorder="1"/>
    <xf numFmtId="37" fontId="36" fillId="0" borderId="0" xfId="310" applyFont="1" applyBorder="1" applyAlignment="1">
      <alignment horizontal="right"/>
    </xf>
    <xf numFmtId="167" fontId="36" fillId="0" borderId="0" xfId="310" applyNumberFormat="1" applyFont="1" applyBorder="1" applyAlignment="1" applyProtection="1">
      <alignment horizontal="left"/>
    </xf>
    <xf numFmtId="167" fontId="37" fillId="0" borderId="0" xfId="310" applyNumberFormat="1" applyFont="1" applyBorder="1" applyAlignment="1" applyProtection="1">
      <alignment horizontal="left"/>
    </xf>
    <xf numFmtId="167" fontId="38" fillId="0" borderId="0" xfId="310" applyNumberFormat="1" applyFont="1" applyBorder="1" applyProtection="1"/>
    <xf numFmtId="174" fontId="36" fillId="0" borderId="0" xfId="310" applyNumberFormat="1" applyFont="1" applyFill="1" applyBorder="1"/>
    <xf numFmtId="37" fontId="36" fillId="0" borderId="0" xfId="311" applyFont="1" applyBorder="1"/>
    <xf numFmtId="167" fontId="36" fillId="0" borderId="0" xfId="311" applyNumberFormat="1" applyFont="1" applyBorder="1" applyAlignment="1">
      <alignment horizontal="centerContinuous"/>
    </xf>
    <xf numFmtId="173" fontId="36" fillId="0" borderId="0" xfId="80" applyNumberFormat="1" applyFont="1" applyBorder="1" applyAlignment="1">
      <alignment horizontal="centerContinuous"/>
    </xf>
    <xf numFmtId="174" fontId="36" fillId="0" borderId="0" xfId="311" applyNumberFormat="1" applyFont="1" applyBorder="1" applyAlignment="1" applyProtection="1">
      <alignment horizontal="right"/>
    </xf>
    <xf numFmtId="174" fontId="36" fillId="0" borderId="0" xfId="311" applyNumberFormat="1" applyFont="1" applyBorder="1" applyAlignment="1">
      <alignment horizontal="right"/>
    </xf>
    <xf numFmtId="167" fontId="36" fillId="0" borderId="0" xfId="311" applyNumberFormat="1" applyFont="1" applyBorder="1" applyAlignment="1">
      <alignment horizontal="left"/>
    </xf>
    <xf numFmtId="167" fontId="37" fillId="0" borderId="0" xfId="311" applyNumberFormat="1" applyFont="1" applyBorder="1" applyAlignment="1" applyProtection="1">
      <alignment horizontal="left"/>
    </xf>
    <xf numFmtId="167" fontId="36" fillId="0" borderId="0" xfId="311" applyNumberFormat="1" applyFont="1" applyBorder="1"/>
    <xf numFmtId="37" fontId="37" fillId="0" borderId="0" xfId="311" applyFont="1" applyBorder="1"/>
    <xf numFmtId="167" fontId="36" fillId="0" borderId="0" xfId="311" applyNumberFormat="1" applyFont="1" applyBorder="1" applyAlignment="1" applyProtection="1">
      <alignment horizontal="left"/>
    </xf>
    <xf numFmtId="37" fontId="36" fillId="0" borderId="0" xfId="311" applyFont="1" applyBorder="1" applyAlignment="1">
      <alignment horizontal="left"/>
    </xf>
    <xf numFmtId="167" fontId="38" fillId="0" borderId="0" xfId="311" applyNumberFormat="1" applyFont="1" applyBorder="1"/>
    <xf numFmtId="167" fontId="38" fillId="0" borderId="0" xfId="311" applyNumberFormat="1" applyFont="1" applyBorder="1" applyAlignment="1" applyProtection="1">
      <alignment horizontal="left"/>
    </xf>
    <xf numFmtId="173" fontId="36" fillId="0" borderId="0" xfId="80" applyNumberFormat="1" applyFont="1" applyBorder="1"/>
    <xf numFmtId="173" fontId="36" fillId="0" borderId="0" xfId="80" applyNumberFormat="1" applyFont="1" applyBorder="1" applyAlignment="1">
      <alignment horizontal="center"/>
    </xf>
    <xf numFmtId="174" fontId="36" fillId="0" borderId="0" xfId="311" applyNumberFormat="1" applyFont="1" applyBorder="1"/>
    <xf numFmtId="175" fontId="36" fillId="0" borderId="0" xfId="108" applyNumberFormat="1" applyFont="1" applyBorder="1"/>
    <xf numFmtId="174" fontId="36" fillId="0" borderId="0" xfId="311" applyNumberFormat="1" applyFont="1" applyBorder="1" applyProtection="1"/>
    <xf numFmtId="3" fontId="38" fillId="0" borderId="0" xfId="108" applyNumberFormat="1" applyFont="1" applyBorder="1"/>
    <xf numFmtId="37" fontId="37" fillId="0" borderId="0" xfId="311" applyFont="1" applyBorder="1" applyAlignment="1"/>
    <xf numFmtId="37" fontId="36" fillId="0" borderId="0" xfId="311" applyFont="1" applyBorder="1" applyAlignment="1"/>
    <xf numFmtId="167" fontId="36" fillId="0" borderId="0" xfId="311" applyNumberFormat="1" applyFont="1" applyBorder="1" applyAlignment="1">
      <alignment horizontal="center"/>
    </xf>
    <xf numFmtId="165" fontId="30" fillId="0" borderId="0" xfId="0" applyFont="1" applyAlignment="1">
      <alignment horizontal="center" vertical="center"/>
      <protection locked="0"/>
    </xf>
    <xf numFmtId="37" fontId="27" fillId="0" borderId="0" xfId="0" applyNumberFormat="1" applyFont="1" applyFill="1" applyBorder="1" applyProtection="1"/>
    <xf numFmtId="37" fontId="26" fillId="0" borderId="0" xfId="0" applyNumberFormat="1" applyFont="1" applyFill="1" applyBorder="1" applyProtection="1"/>
    <xf numFmtId="37" fontId="27" fillId="0" borderId="0" xfId="310" applyFont="1" applyFill="1" applyBorder="1"/>
    <xf numFmtId="165" fontId="27" fillId="0" borderId="0" xfId="0" applyFont="1" applyFill="1" applyBorder="1">
      <protection locked="0"/>
    </xf>
    <xf numFmtId="167" fontId="27" fillId="0" borderId="0" xfId="310" applyNumberFormat="1" applyFont="1" applyFill="1" applyBorder="1"/>
    <xf numFmtId="37" fontId="37" fillId="0" borderId="0" xfId="310" applyFont="1" applyFill="1" applyBorder="1"/>
    <xf numFmtId="37" fontId="37" fillId="0" borderId="0" xfId="311" applyFont="1" applyFill="1" applyBorder="1"/>
    <xf numFmtId="165" fontId="39" fillId="0" borderId="0" xfId="71" applyNumberFormat="1" applyFont="1" applyAlignment="1">
      <alignment horizontal="center" vertical="center"/>
      <protection locked="0"/>
    </xf>
    <xf numFmtId="165" fontId="39" fillId="0" borderId="0" xfId="71" applyNumberFormat="1" applyFont="1" applyAlignment="1">
      <alignment vertical="center"/>
      <protection locked="0"/>
    </xf>
    <xf numFmtId="37" fontId="40" fillId="0" borderId="0" xfId="309" applyNumberFormat="1" applyFont="1" applyBorder="1"/>
    <xf numFmtId="37" fontId="40" fillId="0" borderId="0" xfId="309" applyFont="1" applyBorder="1"/>
    <xf numFmtId="165" fontId="42" fillId="0" borderId="0" xfId="0" applyFont="1" applyBorder="1">
      <protection locked="0"/>
    </xf>
    <xf numFmtId="165" fontId="43" fillId="0" borderId="0" xfId="0" applyFont="1" applyBorder="1" applyAlignment="1" applyProtection="1">
      <alignment horizontal="left" vertical="center"/>
    </xf>
    <xf numFmtId="165" fontId="44" fillId="0" borderId="0" xfId="0" applyFont="1" applyFill="1" applyBorder="1" applyAlignment="1" applyProtection="1">
      <alignment vertical="center"/>
    </xf>
    <xf numFmtId="167" fontId="41" fillId="0" borderId="0" xfId="0" applyNumberFormat="1" applyFont="1" applyFill="1" applyBorder="1" applyAlignment="1" applyProtection="1">
      <alignment vertical="center"/>
    </xf>
    <xf numFmtId="165" fontId="25" fillId="0" borderId="10" xfId="0" applyFont="1" applyBorder="1">
      <protection locked="0"/>
    </xf>
    <xf numFmtId="165" fontId="26" fillId="0" borderId="11" xfId="0" applyFont="1" applyFill="1" applyBorder="1">
      <protection locked="0"/>
    </xf>
    <xf numFmtId="174" fontId="26" fillId="0" borderId="11" xfId="0" applyNumberFormat="1" applyFont="1" applyFill="1" applyBorder="1" applyAlignment="1" applyProtection="1">
      <alignment horizontal="right"/>
    </xf>
    <xf numFmtId="165" fontId="40" fillId="0" borderId="0" xfId="0" applyFont="1" applyBorder="1">
      <protection locked="0"/>
    </xf>
    <xf numFmtId="165" fontId="43" fillId="0" borderId="0" xfId="0" applyFont="1" applyBorder="1" applyAlignment="1" applyProtection="1">
      <alignment vertical="center"/>
    </xf>
    <xf numFmtId="37" fontId="40" fillId="0" borderId="0" xfId="0" applyNumberFormat="1" applyFont="1" applyBorder="1" applyAlignment="1" applyProtection="1">
      <alignment horizontal="centerContinuous" vertical="center"/>
    </xf>
    <xf numFmtId="37" fontId="40" fillId="0" borderId="0" xfId="0" applyNumberFormat="1" applyFont="1" applyBorder="1" applyAlignment="1" applyProtection="1">
      <alignment horizontal="right" vertical="center"/>
    </xf>
    <xf numFmtId="165" fontId="26" fillId="0" borderId="10" xfId="0" applyFont="1" applyBorder="1">
      <protection locked="0"/>
    </xf>
    <xf numFmtId="165" fontId="41" fillId="0" borderId="0" xfId="0" applyFont="1" applyBorder="1" applyAlignment="1" applyProtection="1">
      <alignment vertical="center"/>
    </xf>
    <xf numFmtId="166" fontId="40" fillId="0" borderId="0" xfId="0" applyNumberFormat="1" applyFont="1" applyBorder="1" applyAlignment="1" applyProtection="1">
      <alignment horizontal="right" vertical="center"/>
    </xf>
    <xf numFmtId="165" fontId="29" fillId="0" borderId="0" xfId="309" applyNumberFormat="1" applyFont="1" applyAlignment="1" applyProtection="1">
      <alignment horizontal="left" vertical="center" wrapText="1"/>
    </xf>
    <xf numFmtId="165" fontId="40" fillId="0" borderId="0" xfId="0" applyFont="1" applyBorder="1" applyAlignment="1">
      <alignment horizontal="right"/>
      <protection locked="0"/>
    </xf>
    <xf numFmtId="37" fontId="40" fillId="0" borderId="0" xfId="0" applyNumberFormat="1" applyFont="1" applyBorder="1" applyAlignment="1" applyProtection="1">
      <alignment horizontal="left"/>
    </xf>
    <xf numFmtId="37" fontId="40" fillId="0" borderId="0" xfId="310" applyFont="1" applyBorder="1"/>
    <xf numFmtId="167" fontId="41" fillId="0" borderId="0" xfId="310" applyNumberFormat="1" applyFont="1" applyBorder="1" applyAlignment="1" applyProtection="1">
      <alignment vertical="center"/>
    </xf>
    <xf numFmtId="167" fontId="40" fillId="0" borderId="0" xfId="310" applyNumberFormat="1" applyFont="1" applyBorder="1" applyAlignment="1" applyProtection="1">
      <alignment horizontal="left"/>
    </xf>
    <xf numFmtId="167" fontId="40" fillId="0" borderId="0" xfId="310" applyNumberFormat="1" applyFont="1" applyBorder="1" applyAlignment="1" applyProtection="1">
      <alignment horizontal="right"/>
    </xf>
    <xf numFmtId="37" fontId="26" fillId="0" borderId="10" xfId="310" applyFont="1" applyBorder="1"/>
    <xf numFmtId="174" fontId="26" fillId="0" borderId="11" xfId="310" applyNumberFormat="1" applyFont="1" applyBorder="1" applyProtection="1"/>
    <xf numFmtId="165" fontId="43" fillId="0" borderId="0" xfId="310" applyNumberFormat="1" applyFont="1" applyBorder="1" applyAlignment="1" applyProtection="1">
      <alignment vertical="center"/>
    </xf>
    <xf numFmtId="165" fontId="41" fillId="0" borderId="0" xfId="310" applyNumberFormat="1" applyFont="1" applyBorder="1" applyAlignment="1" applyProtection="1">
      <alignment vertical="center"/>
    </xf>
    <xf numFmtId="167" fontId="40" fillId="0" borderId="0" xfId="310" applyNumberFormat="1" applyFont="1" applyBorder="1" applyAlignment="1" applyProtection="1">
      <alignment horizontal="right" vertical="center"/>
    </xf>
    <xf numFmtId="37" fontId="26" fillId="0" borderId="11" xfId="310" applyFont="1" applyBorder="1" applyAlignment="1">
      <alignment horizontal="left"/>
    </xf>
    <xf numFmtId="37" fontId="40" fillId="0" borderId="0" xfId="310" applyNumberFormat="1" applyFont="1" applyBorder="1" applyAlignment="1" applyProtection="1">
      <alignment horizontal="left" vertical="center"/>
    </xf>
    <xf numFmtId="165" fontId="26" fillId="0" borderId="11" xfId="310" applyNumberFormat="1" applyFont="1" applyBorder="1" applyAlignment="1" applyProtection="1">
      <alignment horizontal="left"/>
    </xf>
    <xf numFmtId="174" fontId="26" fillId="0" borderId="11" xfId="310" applyNumberFormat="1" applyFont="1" applyBorder="1" applyAlignment="1">
      <alignment horizontal="right"/>
    </xf>
    <xf numFmtId="37" fontId="40" fillId="0" borderId="0" xfId="310" applyNumberFormat="1" applyFont="1" applyBorder="1" applyAlignment="1" applyProtection="1">
      <alignment horizontal="centerContinuous" vertical="center"/>
    </xf>
    <xf numFmtId="174" fontId="26" fillId="0" borderId="11" xfId="310" applyNumberFormat="1" applyFont="1" applyBorder="1"/>
    <xf numFmtId="37" fontId="40" fillId="0" borderId="0" xfId="310" applyFont="1" applyBorder="1" applyAlignment="1">
      <alignment horizontal="centerContinuous" vertical="center"/>
    </xf>
    <xf numFmtId="167" fontId="40" fillId="0" borderId="0" xfId="310" applyNumberFormat="1" applyFont="1" applyBorder="1" applyAlignment="1" applyProtection="1">
      <alignment horizontal="left" vertical="center"/>
    </xf>
    <xf numFmtId="167" fontId="38" fillId="25" borderId="10" xfId="310" applyNumberFormat="1" applyFont="1" applyFill="1" applyBorder="1" applyAlignment="1">
      <alignment horizontal="center"/>
    </xf>
    <xf numFmtId="167" fontId="36" fillId="0" borderId="11" xfId="310" applyNumberFormat="1" applyFont="1" applyBorder="1" applyAlignment="1">
      <alignment horizontal="left"/>
    </xf>
    <xf numFmtId="174" fontId="36" fillId="0" borderId="11" xfId="310" applyNumberFormat="1" applyFont="1" applyBorder="1" applyProtection="1"/>
    <xf numFmtId="174" fontId="36" fillId="0" borderId="11" xfId="310" applyNumberFormat="1" applyFont="1" applyBorder="1" applyAlignment="1">
      <alignment horizontal="right"/>
    </xf>
    <xf numFmtId="167" fontId="36" fillId="25" borderId="12" xfId="310" applyNumberFormat="1" applyFont="1" applyFill="1" applyBorder="1" applyAlignment="1" applyProtection="1">
      <alignment horizontal="center"/>
    </xf>
    <xf numFmtId="167" fontId="36" fillId="0" borderId="13" xfId="310" applyNumberFormat="1" applyFont="1" applyFill="1" applyBorder="1" applyAlignment="1" applyProtection="1">
      <alignment horizontal="center"/>
    </xf>
    <xf numFmtId="165" fontId="36" fillId="0" borderId="11" xfId="0" applyFont="1" applyBorder="1">
      <protection locked="0"/>
    </xf>
    <xf numFmtId="174" fontId="26" fillId="0" borderId="0" xfId="310" applyNumberFormat="1" applyFont="1" applyFill="1" applyBorder="1"/>
    <xf numFmtId="174" fontId="26" fillId="0" borderId="14" xfId="310" applyNumberFormat="1" applyFont="1" applyBorder="1" applyAlignment="1">
      <alignment horizontal="right"/>
    </xf>
    <xf numFmtId="37" fontId="26" fillId="0" borderId="0" xfId="309" applyFont="1" applyFill="1" applyBorder="1" applyAlignment="1" applyProtection="1"/>
    <xf numFmtId="165" fontId="29" fillId="0" borderId="0" xfId="0" applyFont="1" applyAlignment="1">
      <alignment horizontal="left" vertical="center" wrapText="1"/>
      <protection locked="0"/>
    </xf>
    <xf numFmtId="165" fontId="29" fillId="0" borderId="0" xfId="0" applyFont="1" applyAlignment="1" applyProtection="1">
      <alignment horizontal="left" vertical="center" wrapText="1"/>
    </xf>
    <xf numFmtId="165" fontId="29" fillId="0" borderId="0" xfId="0" applyFont="1" applyAlignment="1" applyProtection="1">
      <alignment horizontal="left" vertical="center"/>
    </xf>
    <xf numFmtId="2" fontId="29" fillId="0" borderId="0" xfId="0" applyNumberFormat="1" applyFont="1" applyAlignment="1">
      <alignment horizontal="left" vertical="center" wrapText="1"/>
      <protection locked="0"/>
    </xf>
    <xf numFmtId="2" fontId="29" fillId="0" borderId="0" xfId="0" applyNumberFormat="1" applyFont="1" applyAlignment="1">
      <alignment horizontal="left" vertical="center"/>
      <protection locked="0"/>
    </xf>
    <xf numFmtId="167" fontId="38" fillId="25" borderId="15" xfId="310" applyNumberFormat="1" applyFont="1" applyFill="1" applyBorder="1" applyAlignment="1">
      <alignment horizontal="center"/>
    </xf>
    <xf numFmtId="167" fontId="36" fillId="25" borderId="13" xfId="310" applyNumberFormat="1" applyFont="1" applyFill="1" applyBorder="1" applyAlignment="1" applyProtection="1">
      <alignment horizontal="center" wrapText="1"/>
    </xf>
    <xf numFmtId="167" fontId="36" fillId="25" borderId="0" xfId="310" applyNumberFormat="1" applyFont="1" applyFill="1" applyBorder="1" applyAlignment="1" applyProtection="1">
      <alignment horizontal="center" wrapText="1"/>
    </xf>
    <xf numFmtId="165" fontId="45" fillId="0" borderId="0" xfId="71" applyNumberFormat="1" applyFont="1" applyAlignment="1">
      <alignment horizontal="left" vertical="center"/>
      <protection locked="0"/>
    </xf>
    <xf numFmtId="165" fontId="45" fillId="0" borderId="0" xfId="71" applyNumberFormat="1" applyFont="1" applyFill="1" applyAlignment="1">
      <alignment horizontal="left" vertical="center"/>
      <protection locked="0"/>
    </xf>
    <xf numFmtId="170" fontId="26" fillId="0" borderId="0" xfId="309" applyNumberFormat="1" applyFont="1" applyFill="1" applyBorder="1" applyAlignment="1" applyProtection="1">
      <alignment horizontal="right"/>
    </xf>
    <xf numFmtId="174" fontId="36" fillId="0" borderId="0" xfId="310" applyNumberFormat="1" applyFont="1" applyFill="1" applyBorder="1" applyAlignment="1" applyProtection="1">
      <alignment horizontal="right"/>
    </xf>
    <xf numFmtId="174" fontId="36" fillId="0" borderId="0" xfId="310" applyNumberFormat="1" applyFont="1" applyFill="1" applyBorder="1" applyAlignment="1">
      <alignment horizontal="right"/>
    </xf>
    <xf numFmtId="174" fontId="36" fillId="0" borderId="11" xfId="310" applyNumberFormat="1" applyFont="1" applyFill="1" applyBorder="1" applyAlignment="1">
      <alignment horizontal="right"/>
    </xf>
    <xf numFmtId="165" fontId="64" fillId="0" borderId="0" xfId="71" applyNumberFormat="1" applyFont="1" applyAlignment="1">
      <alignment horizontal="left" vertical="center"/>
      <protection locked="0"/>
    </xf>
    <xf numFmtId="165" fontId="65" fillId="0" borderId="0" xfId="71" applyNumberFormat="1" applyFont="1" applyAlignment="1">
      <alignment horizontal="center" vertical="center"/>
      <protection locked="0"/>
    </xf>
    <xf numFmtId="37" fontId="66" fillId="0" borderId="0" xfId="309" applyNumberFormat="1" applyFont="1" applyBorder="1"/>
    <xf numFmtId="37" fontId="66" fillId="0" borderId="0" xfId="309" applyFont="1" applyBorder="1"/>
    <xf numFmtId="37" fontId="26" fillId="0" borderId="26" xfId="309" applyFont="1" applyBorder="1" applyAlignment="1" applyProtection="1">
      <alignment horizontal="left"/>
    </xf>
    <xf numFmtId="170" fontId="26" fillId="0" borderId="26" xfId="309" applyNumberFormat="1" applyFont="1" applyBorder="1" applyProtection="1"/>
    <xf numFmtId="165" fontId="66" fillId="0" borderId="0" xfId="0" applyFont="1" applyBorder="1">
      <protection locked="0"/>
    </xf>
    <xf numFmtId="165" fontId="26" fillId="0" borderId="27" xfId="0" applyFont="1" applyBorder="1">
      <protection locked="0"/>
    </xf>
    <xf numFmtId="165" fontId="26" fillId="0" borderId="26" xfId="0" applyFont="1" applyBorder="1" applyAlignment="1">
      <alignment horizontal="left"/>
      <protection locked="0"/>
    </xf>
    <xf numFmtId="172" fontId="26" fillId="0" borderId="26" xfId="74" applyNumberFormat="1" applyFont="1" applyBorder="1" applyAlignment="1" applyProtection="1">
      <alignment horizontal="right"/>
    </xf>
    <xf numFmtId="172" fontId="26" fillId="0" borderId="26" xfId="74" applyNumberFormat="1" applyFont="1" applyBorder="1" applyAlignment="1" applyProtection="1">
      <alignment horizontal="right"/>
      <protection locked="0"/>
    </xf>
    <xf numFmtId="174" fontId="26" fillId="0" borderId="26" xfId="0" applyNumberFormat="1" applyFont="1" applyBorder="1" applyProtection="1"/>
    <xf numFmtId="174" fontId="26" fillId="0" borderId="26" xfId="0" applyNumberFormat="1" applyFont="1" applyBorder="1" applyAlignment="1">
      <alignment horizontal="right"/>
      <protection locked="0"/>
    </xf>
    <xf numFmtId="174" fontId="26" fillId="0" borderId="26" xfId="74" applyNumberFormat="1" applyFont="1" applyBorder="1" applyAlignment="1" applyProtection="1">
      <alignment horizontal="right"/>
      <protection locked="0"/>
    </xf>
    <xf numFmtId="165" fontId="67" fillId="0" borderId="0" xfId="0" applyFont="1" applyBorder="1" applyAlignment="1" applyProtection="1">
      <alignment vertical="center"/>
    </xf>
    <xf numFmtId="37" fontId="66" fillId="0" borderId="0" xfId="0" applyNumberFormat="1" applyFont="1" applyBorder="1" applyAlignment="1" applyProtection="1">
      <alignment horizontal="right"/>
    </xf>
    <xf numFmtId="37" fontId="66" fillId="0" borderId="0" xfId="0" applyNumberFormat="1" applyFont="1" applyBorder="1" applyAlignment="1" applyProtection="1">
      <alignment horizontal="right" vertical="center"/>
    </xf>
    <xf numFmtId="37" fontId="24" fillId="25" borderId="27" xfId="0" applyNumberFormat="1" applyFont="1" applyFill="1" applyBorder="1" applyAlignment="1" applyProtection="1">
      <alignment horizontal="center" vertical="center"/>
    </xf>
    <xf numFmtId="165" fontId="26" fillId="0" borderId="26" xfId="0" applyFont="1" applyBorder="1">
      <protection locked="0"/>
    </xf>
    <xf numFmtId="174" fontId="26" fillId="0" borderId="26" xfId="0" applyNumberFormat="1" applyFont="1" applyBorder="1">
      <protection locked="0"/>
    </xf>
    <xf numFmtId="174" fontId="26" fillId="0" borderId="26" xfId="0" applyNumberFormat="1" applyFont="1" applyBorder="1" applyAlignment="1">
      <protection locked="0"/>
    </xf>
    <xf numFmtId="165" fontId="66" fillId="0" borderId="0" xfId="0" applyFont="1" applyBorder="1" applyAlignment="1">
      <alignment vertical="center"/>
      <protection locked="0"/>
    </xf>
    <xf numFmtId="165" fontId="68" fillId="0" borderId="0" xfId="0" applyFont="1" applyBorder="1" applyAlignment="1" applyProtection="1">
      <alignment vertical="center"/>
    </xf>
    <xf numFmtId="165" fontId="66" fillId="0" borderId="0" xfId="0" applyFont="1" applyBorder="1" applyAlignment="1">
      <alignment horizontal="centerContinuous" vertical="center"/>
      <protection locked="0"/>
    </xf>
    <xf numFmtId="165" fontId="66" fillId="0" borderId="0" xfId="0" applyFont="1" applyBorder="1" applyAlignment="1">
      <alignment horizontal="right" vertical="center"/>
      <protection locked="0"/>
    </xf>
    <xf numFmtId="165" fontId="24" fillId="25" borderId="27" xfId="0" applyFont="1" applyFill="1" applyBorder="1" applyAlignment="1">
      <alignment horizontal="center" vertical="center" wrapText="1"/>
      <protection locked="0"/>
    </xf>
    <xf numFmtId="170" fontId="26" fillId="0" borderId="26" xfId="0" applyNumberFormat="1" applyFont="1" applyBorder="1" applyAlignment="1" applyProtection="1">
      <alignment horizontal="right"/>
    </xf>
    <xf numFmtId="170" fontId="26" fillId="0" borderId="26" xfId="0" applyNumberFormat="1" applyFont="1" applyBorder="1" applyAlignment="1">
      <protection locked="0"/>
    </xf>
    <xf numFmtId="170" fontId="26" fillId="0" borderId="26" xfId="0" applyNumberFormat="1" applyFont="1" applyBorder="1" applyAlignment="1">
      <alignment horizontal="right"/>
      <protection locked="0"/>
    </xf>
    <xf numFmtId="165" fontId="68" fillId="0" borderId="0" xfId="0" applyFont="1" applyBorder="1" applyAlignment="1" applyProtection="1">
      <alignment horizontal="left" vertical="center"/>
    </xf>
    <xf numFmtId="165" fontId="66" fillId="0" borderId="0" xfId="0" applyFont="1" applyBorder="1" applyAlignment="1">
      <alignment horizontal="centerContinuous"/>
      <protection locked="0"/>
    </xf>
    <xf numFmtId="165" fontId="66" fillId="0" borderId="0" xfId="0" applyFont="1" applyBorder="1" applyAlignment="1">
      <alignment horizontal="right"/>
      <protection locked="0"/>
    </xf>
    <xf numFmtId="165" fontId="24" fillId="25" borderId="27" xfId="0" applyFont="1" applyFill="1" applyBorder="1" applyAlignment="1">
      <alignment horizontal="center" vertical="center"/>
      <protection locked="0"/>
    </xf>
    <xf numFmtId="169" fontId="26" fillId="0" borderId="26" xfId="74" applyNumberFormat="1" applyFont="1" applyBorder="1" applyProtection="1"/>
    <xf numFmtId="169" fontId="26" fillId="0" borderId="26" xfId="0" applyNumberFormat="1" applyFont="1" applyBorder="1" applyAlignment="1">
      <alignment horizontal="right"/>
      <protection locked="0"/>
    </xf>
    <xf numFmtId="169" fontId="26" fillId="0" borderId="26" xfId="0" applyNumberFormat="1" applyFont="1" applyBorder="1" applyAlignment="1">
      <protection locked="0"/>
    </xf>
    <xf numFmtId="169" fontId="26" fillId="0" borderId="26" xfId="74" applyNumberFormat="1" applyFont="1" applyBorder="1" applyAlignment="1">
      <alignment horizontal="right"/>
    </xf>
    <xf numFmtId="167" fontId="26" fillId="0" borderId="27" xfId="310" applyNumberFormat="1" applyFont="1" applyBorder="1" applyAlignment="1" applyProtection="1">
      <alignment horizontal="right" vertical="center"/>
    </xf>
    <xf numFmtId="37" fontId="26" fillId="0" borderId="26" xfId="310" applyFont="1" applyBorder="1" applyAlignment="1">
      <alignment horizontal="left"/>
    </xf>
    <xf numFmtId="174" fontId="26" fillId="0" borderId="26" xfId="310" applyNumberFormat="1" applyFont="1" applyBorder="1" applyProtection="1"/>
    <xf numFmtId="37" fontId="26" fillId="0" borderId="26" xfId="310" applyFont="1" applyBorder="1"/>
    <xf numFmtId="167" fontId="66" fillId="0" borderId="0" xfId="310" applyNumberFormat="1" applyFont="1" applyBorder="1" applyAlignment="1" applyProtection="1">
      <alignment horizontal="right" vertical="center"/>
    </xf>
    <xf numFmtId="174" fontId="26" fillId="0" borderId="26" xfId="310" applyNumberFormat="1" applyFont="1" applyBorder="1" applyAlignment="1">
      <alignment horizontal="right"/>
    </xf>
    <xf numFmtId="167" fontId="67" fillId="0" borderId="0" xfId="310" applyNumberFormat="1" applyFont="1" applyBorder="1" applyAlignment="1" applyProtection="1">
      <alignment vertical="center"/>
    </xf>
    <xf numFmtId="167" fontId="26" fillId="0" borderId="26" xfId="310" applyNumberFormat="1" applyFont="1" applyBorder="1" applyAlignment="1">
      <alignment horizontal="left"/>
    </xf>
    <xf numFmtId="37" fontId="66" fillId="0" borderId="0" xfId="310" applyFont="1" applyBorder="1"/>
    <xf numFmtId="167" fontId="66" fillId="0" borderId="0" xfId="310" applyNumberFormat="1" applyFont="1" applyBorder="1" applyAlignment="1" applyProtection="1">
      <alignment horizontal="left" vertical="center"/>
    </xf>
    <xf numFmtId="170" fontId="26" fillId="0" borderId="26" xfId="310" applyNumberFormat="1" applyFont="1" applyBorder="1" applyProtection="1"/>
    <xf numFmtId="37" fontId="26" fillId="0" borderId="27" xfId="310" applyFont="1" applyBorder="1"/>
    <xf numFmtId="174" fontId="26" fillId="0" borderId="26" xfId="310" applyNumberFormat="1" applyFont="1" applyBorder="1" applyAlignment="1" applyProtection="1">
      <alignment horizontal="right"/>
    </xf>
    <xf numFmtId="167" fontId="66" fillId="0" borderId="0" xfId="310" applyNumberFormat="1" applyFont="1" applyBorder="1" applyAlignment="1">
      <alignment horizontal="centerContinuous" vertical="center"/>
    </xf>
    <xf numFmtId="167" fontId="38" fillId="25" borderId="27" xfId="310" applyNumberFormat="1" applyFont="1" applyFill="1" applyBorder="1" applyAlignment="1">
      <alignment horizontal="center"/>
    </xf>
    <xf numFmtId="167" fontId="36" fillId="25" borderId="28" xfId="310" applyNumberFormat="1" applyFont="1" applyFill="1" applyBorder="1" applyAlignment="1" applyProtection="1">
      <alignment horizontal="center" vertical="center" wrapText="1"/>
    </xf>
    <xf numFmtId="167" fontId="36" fillId="0" borderId="26" xfId="310" applyNumberFormat="1" applyFont="1" applyBorder="1" applyAlignment="1">
      <alignment horizontal="left"/>
    </xf>
    <xf numFmtId="174" fontId="36" fillId="0" borderId="26" xfId="310" applyNumberFormat="1" applyFont="1" applyBorder="1" applyProtection="1"/>
    <xf numFmtId="174" fontId="36" fillId="0" borderId="26" xfId="310" applyNumberFormat="1" applyFont="1" applyBorder="1" applyAlignment="1" applyProtection="1">
      <alignment horizontal="right"/>
    </xf>
    <xf numFmtId="167" fontId="68" fillId="0" borderId="0" xfId="310" applyNumberFormat="1" applyFont="1" applyBorder="1" applyAlignment="1" applyProtection="1">
      <alignment vertical="center"/>
    </xf>
    <xf numFmtId="37" fontId="66" fillId="0" borderId="0" xfId="310" applyFont="1" applyBorder="1" applyAlignment="1">
      <alignment vertical="center"/>
    </xf>
    <xf numFmtId="1" fontId="38" fillId="25" borderId="27" xfId="310" applyNumberFormat="1" applyFont="1" applyFill="1" applyBorder="1" applyAlignment="1">
      <alignment horizontal="center"/>
    </xf>
    <xf numFmtId="167" fontId="36" fillId="25" borderId="29" xfId="310" applyNumberFormat="1" applyFont="1" applyFill="1" applyBorder="1" applyAlignment="1" applyProtection="1">
      <alignment horizontal="center" vertical="center" wrapText="1"/>
    </xf>
    <xf numFmtId="167" fontId="36" fillId="25" borderId="30" xfId="310" applyNumberFormat="1" applyFont="1" applyFill="1" applyBorder="1" applyAlignment="1" applyProtection="1">
      <alignment horizontal="center" vertical="center" wrapText="1"/>
    </xf>
    <xf numFmtId="174" fontId="36" fillId="0" borderId="26" xfId="310" applyNumberFormat="1" applyFont="1" applyBorder="1"/>
    <xf numFmtId="174" fontId="36" fillId="0" borderId="26" xfId="310" applyNumberFormat="1" applyFont="1" applyBorder="1" applyAlignment="1">
      <alignment horizontal="right"/>
    </xf>
    <xf numFmtId="167" fontId="66" fillId="0" borderId="0" xfId="310" applyNumberFormat="1" applyFont="1" applyBorder="1" applyAlignment="1">
      <alignment horizontal="left" vertical="center"/>
    </xf>
    <xf numFmtId="167" fontId="66" fillId="0" borderId="0" xfId="310" applyNumberFormat="1" applyFont="1" applyBorder="1" applyAlignment="1">
      <alignment horizontal="right" vertical="center"/>
    </xf>
    <xf numFmtId="167" fontId="66" fillId="0" borderId="0" xfId="310" applyNumberFormat="1" applyFont="1" applyBorder="1" applyAlignment="1">
      <alignment horizontal="right"/>
    </xf>
    <xf numFmtId="165" fontId="67" fillId="0" borderId="0" xfId="310" applyNumberFormat="1" applyFont="1" applyBorder="1" applyAlignment="1" applyProtection="1">
      <alignment vertical="center"/>
    </xf>
    <xf numFmtId="167" fontId="66" fillId="0" borderId="0" xfId="310" applyNumberFormat="1" applyFont="1" applyBorder="1" applyAlignment="1">
      <alignment horizontal="left"/>
    </xf>
    <xf numFmtId="37" fontId="66" fillId="0" borderId="0" xfId="310" applyFont="1" applyBorder="1" applyAlignment="1">
      <alignment horizontal="right"/>
    </xf>
    <xf numFmtId="167" fontId="38" fillId="25" borderId="31" xfId="310" applyNumberFormat="1" applyFont="1" applyFill="1" applyBorder="1" applyAlignment="1">
      <alignment horizontal="center"/>
    </xf>
    <xf numFmtId="165" fontId="67" fillId="0" borderId="0" xfId="310" applyNumberFormat="1" applyFont="1" applyBorder="1" applyAlignment="1" applyProtection="1"/>
    <xf numFmtId="165" fontId="67" fillId="0" borderId="0" xfId="310" applyNumberFormat="1" applyFont="1" applyBorder="1" applyAlignment="1" applyProtection="1">
      <alignment vertical="center" wrapText="1"/>
    </xf>
    <xf numFmtId="165" fontId="67" fillId="0" borderId="0" xfId="310" applyNumberFormat="1" applyFont="1" applyBorder="1" applyAlignment="1" applyProtection="1">
      <alignment horizontal="center"/>
    </xf>
    <xf numFmtId="165" fontId="36" fillId="0" borderId="31" xfId="0" applyFont="1" applyBorder="1">
      <protection locked="0"/>
    </xf>
    <xf numFmtId="165" fontId="36" fillId="0" borderId="30" xfId="0" applyFont="1" applyBorder="1">
      <protection locked="0"/>
    </xf>
    <xf numFmtId="165" fontId="66" fillId="0" borderId="0" xfId="310" applyNumberFormat="1" applyFont="1" applyBorder="1" applyAlignment="1" applyProtection="1">
      <alignment horizontal="right"/>
    </xf>
    <xf numFmtId="37" fontId="66" fillId="0" borderId="0" xfId="311" applyFont="1" applyBorder="1"/>
    <xf numFmtId="167" fontId="67" fillId="0" borderId="0" xfId="311" applyNumberFormat="1" applyFont="1" applyBorder="1" applyAlignment="1" applyProtection="1">
      <alignment vertical="center"/>
    </xf>
    <xf numFmtId="167" fontId="66" fillId="0" borderId="0" xfId="311" applyNumberFormat="1" applyFont="1" applyBorder="1" applyAlignment="1" applyProtection="1">
      <alignment horizontal="centerContinuous" vertical="center"/>
    </xf>
    <xf numFmtId="167" fontId="66" fillId="0" borderId="0" xfId="311" applyNumberFormat="1" applyFont="1" applyBorder="1" applyAlignment="1" applyProtection="1">
      <alignment horizontal="right" vertical="center"/>
    </xf>
    <xf numFmtId="167" fontId="36" fillId="0" borderId="26" xfId="311" applyNumberFormat="1" applyFont="1" applyBorder="1" applyAlignment="1">
      <alignment horizontal="left"/>
    </xf>
    <xf numFmtId="174" fontId="36" fillId="0" borderId="26" xfId="311" applyNumberFormat="1" applyFont="1" applyBorder="1" applyAlignment="1" applyProtection="1">
      <alignment horizontal="right"/>
    </xf>
    <xf numFmtId="167" fontId="66" fillId="0" borderId="0" xfId="311" applyNumberFormat="1" applyFont="1" applyBorder="1" applyAlignment="1">
      <alignment horizontal="right" vertical="center"/>
    </xf>
    <xf numFmtId="167" fontId="36" fillId="0" borderId="11" xfId="311" applyNumberFormat="1" applyFont="1" applyBorder="1" applyAlignment="1">
      <alignment horizontal="left" vertical="center"/>
    </xf>
    <xf numFmtId="174" fontId="36" fillId="0" borderId="11" xfId="311" applyNumberFormat="1" applyFont="1" applyBorder="1" applyAlignment="1">
      <alignment vertical="center"/>
    </xf>
    <xf numFmtId="174" fontId="36" fillId="0" borderId="11" xfId="311" applyNumberFormat="1" applyFont="1" applyBorder="1" applyAlignment="1">
      <alignment horizontal="right" vertical="center"/>
    </xf>
    <xf numFmtId="37" fontId="66" fillId="0" borderId="0" xfId="0" applyNumberFormat="1" applyFont="1" applyBorder="1" applyAlignment="1" applyProtection="1">
      <alignment horizontal="right" vertical="center"/>
    </xf>
    <xf numFmtId="165" fontId="68" fillId="0" borderId="0" xfId="0" applyFont="1" applyBorder="1" applyAlignment="1" applyProtection="1">
      <alignment horizontal="left" vertical="center"/>
    </xf>
    <xf numFmtId="37" fontId="24" fillId="25" borderId="27" xfId="0" applyNumberFormat="1" applyFont="1" applyFill="1" applyBorder="1" applyAlignment="1" applyProtection="1">
      <alignment horizontal="center" vertical="center"/>
    </xf>
    <xf numFmtId="165" fontId="24" fillId="25" borderId="27" xfId="0" applyFont="1" applyFill="1" applyBorder="1" applyAlignment="1">
      <alignment horizontal="center" vertical="center" wrapText="1"/>
      <protection locked="0"/>
    </xf>
    <xf numFmtId="165" fontId="66" fillId="0" borderId="0" xfId="0" applyFont="1" applyBorder="1" applyAlignment="1">
      <alignment horizontal="right" vertical="center"/>
      <protection locked="0"/>
    </xf>
    <xf numFmtId="165" fontId="24" fillId="25" borderId="27" xfId="0" applyFont="1" applyFill="1" applyBorder="1" applyAlignment="1">
      <alignment horizontal="center" vertical="center"/>
      <protection locked="0"/>
    </xf>
    <xf numFmtId="165" fontId="68" fillId="0" borderId="0" xfId="310" applyNumberFormat="1" applyFont="1" applyBorder="1" applyAlignment="1" applyProtection="1">
      <alignment horizontal="left" vertical="center"/>
    </xf>
    <xf numFmtId="167" fontId="66" fillId="0" borderId="0" xfId="310" applyNumberFormat="1" applyFont="1" applyBorder="1" applyAlignment="1" applyProtection="1">
      <alignment horizontal="right" vertical="center"/>
    </xf>
    <xf numFmtId="167" fontId="67" fillId="0" borderId="0" xfId="310" applyNumberFormat="1" applyFont="1" applyBorder="1" applyAlignment="1" applyProtection="1">
      <alignment horizontal="left" vertical="center"/>
    </xf>
    <xf numFmtId="165" fontId="66" fillId="0" borderId="0" xfId="310" applyNumberFormat="1" applyFont="1" applyBorder="1" applyAlignment="1" applyProtection="1">
      <alignment horizontal="right"/>
    </xf>
    <xf numFmtId="167" fontId="36" fillId="25" borderId="0" xfId="310" applyNumberFormat="1" applyFont="1" applyFill="1" applyBorder="1" applyAlignment="1" applyProtection="1">
      <alignment horizontal="center" vertical="center" wrapText="1"/>
    </xf>
    <xf numFmtId="174" fontId="70" fillId="0" borderId="0" xfId="310" applyNumberFormat="1" applyFont="1" applyFill="1" applyBorder="1"/>
    <xf numFmtId="174" fontId="70" fillId="0" borderId="0" xfId="310" applyNumberFormat="1" applyFont="1" applyBorder="1"/>
    <xf numFmtId="37" fontId="27" fillId="0" borderId="0" xfId="309" applyFont="1" applyFill="1" applyBorder="1"/>
    <xf numFmtId="37" fontId="27" fillId="0" borderId="0" xfId="309" quotePrefix="1" applyFont="1" applyBorder="1" applyAlignment="1" applyProtection="1">
      <alignment horizontal="left"/>
    </xf>
    <xf numFmtId="37" fontId="66" fillId="0" borderId="0" xfId="0" applyNumberFormat="1" applyFont="1" applyBorder="1" applyAlignment="1" applyProtection="1">
      <alignment horizontal="right" vertical="center"/>
    </xf>
    <xf numFmtId="37" fontId="24" fillId="25" borderId="27" xfId="0" applyNumberFormat="1" applyFont="1" applyFill="1" applyBorder="1" applyAlignment="1" applyProtection="1">
      <alignment horizontal="center" vertical="center"/>
    </xf>
    <xf numFmtId="167" fontId="66" fillId="0" borderId="0" xfId="310" applyNumberFormat="1" applyFont="1" applyBorder="1" applyAlignment="1" applyProtection="1">
      <alignment horizontal="right" vertical="center"/>
    </xf>
    <xf numFmtId="165" fontId="66" fillId="0" borderId="0" xfId="310" applyNumberFormat="1" applyFont="1" applyBorder="1" applyAlignment="1" applyProtection="1">
      <alignment horizontal="right"/>
    </xf>
    <xf numFmtId="167" fontId="66" fillId="0" borderId="0" xfId="311" applyNumberFormat="1" applyFont="1" applyBorder="1" applyAlignment="1" applyProtection="1">
      <alignment horizontal="right" vertical="center"/>
    </xf>
    <xf numFmtId="37" fontId="36" fillId="0" borderId="0" xfId="311" applyFont="1" applyBorder="1"/>
    <xf numFmtId="37" fontId="66" fillId="0" borderId="0" xfId="0" applyNumberFormat="1" applyFont="1" applyBorder="1" applyAlignment="1" applyProtection="1">
      <alignment vertical="center"/>
    </xf>
    <xf numFmtId="165" fontId="26" fillId="25" borderId="27" xfId="0" applyFont="1" applyFill="1" applyBorder="1" applyAlignment="1">
      <alignment horizontal="centerContinuous" vertical="justify"/>
      <protection locked="0"/>
    </xf>
    <xf numFmtId="165" fontId="73" fillId="25" borderId="27" xfId="0" applyFont="1" applyFill="1" applyBorder="1" applyAlignment="1">
      <alignment horizontal="right" vertical="justify"/>
      <protection locked="0"/>
    </xf>
    <xf numFmtId="167" fontId="40" fillId="0" borderId="11" xfId="310" applyNumberFormat="1" applyFont="1" applyBorder="1" applyAlignment="1" applyProtection="1">
      <alignment vertical="center"/>
    </xf>
    <xf numFmtId="167" fontId="40" fillId="0" borderId="11" xfId="310" applyNumberFormat="1" applyFont="1" applyBorder="1" applyAlignment="1" applyProtection="1">
      <alignment horizontal="right" vertical="center"/>
    </xf>
    <xf numFmtId="167" fontId="66" fillId="0" borderId="11" xfId="310" applyNumberFormat="1" applyFont="1" applyBorder="1" applyAlignment="1" applyProtection="1">
      <alignment vertical="center"/>
    </xf>
    <xf numFmtId="167" fontId="66" fillId="0" borderId="11" xfId="310" applyNumberFormat="1" applyFont="1" applyBorder="1" applyAlignment="1" applyProtection="1">
      <alignment horizontal="right" vertical="center"/>
    </xf>
    <xf numFmtId="167" fontId="24" fillId="25" borderId="27" xfId="310" applyNumberFormat="1" applyFont="1" applyFill="1" applyBorder="1" applyAlignment="1" applyProtection="1">
      <alignment horizontal="centerContinuous" vertical="justify"/>
    </xf>
    <xf numFmtId="167" fontId="38" fillId="25" borderId="0" xfId="310" applyNumberFormat="1" applyFont="1" applyFill="1" applyBorder="1" applyAlignment="1">
      <alignment horizontal="center"/>
    </xf>
    <xf numFmtId="179" fontId="36" fillId="0" borderId="0" xfId="74" applyNumberFormat="1" applyFont="1" applyBorder="1" applyProtection="1">
      <protection locked="0"/>
    </xf>
    <xf numFmtId="37" fontId="36" fillId="0" borderId="27" xfId="311" applyFont="1" applyBorder="1" applyAlignment="1">
      <alignment horizontal="centerContinuous" vertical="justify"/>
    </xf>
    <xf numFmtId="167" fontId="38" fillId="25" borderId="27" xfId="311" applyNumberFormat="1" applyFont="1" applyFill="1" applyBorder="1" applyAlignment="1">
      <alignment horizontal="centerContinuous" vertical="justify"/>
    </xf>
    <xf numFmtId="37" fontId="36" fillId="0" borderId="27" xfId="311" applyFont="1" applyBorder="1"/>
    <xf numFmtId="179" fontId="36" fillId="0" borderId="0" xfId="0" applyNumberFormat="1" applyFont="1" applyBorder="1">
      <protection locked="0"/>
    </xf>
    <xf numFmtId="37" fontId="26" fillId="0" borderId="0" xfId="309" applyFont="1" applyBorder="1" applyAlignment="1">
      <alignment horizontal="center"/>
    </xf>
    <xf numFmtId="165" fontId="36" fillId="0" borderId="0" xfId="0" applyFont="1" applyFill="1" applyBorder="1">
      <protection locked="0"/>
    </xf>
    <xf numFmtId="174" fontId="36" fillId="0" borderId="0" xfId="310" applyNumberFormat="1" applyFont="1" applyFill="1" applyBorder="1" applyProtection="1"/>
    <xf numFmtId="170" fontId="26" fillId="0" borderId="0" xfId="309" applyNumberFormat="1" applyFont="1" applyFill="1" applyBorder="1" applyProtection="1"/>
    <xf numFmtId="37" fontId="75" fillId="0" borderId="0" xfId="309" applyFont="1" applyBorder="1"/>
    <xf numFmtId="165" fontId="26" fillId="25" borderId="0" xfId="0" applyFont="1" applyFill="1" applyBorder="1" applyAlignment="1">
      <alignment horizontal="centerContinuous" vertical="justify"/>
      <protection locked="0"/>
    </xf>
    <xf numFmtId="165" fontId="26" fillId="0" borderId="0" xfId="0" quotePrefix="1" applyFont="1" applyBorder="1" applyAlignment="1">
      <alignment horizontal="right" vertical="center"/>
      <protection locked="0"/>
    </xf>
    <xf numFmtId="165" fontId="29" fillId="0" borderId="0" xfId="309" applyNumberFormat="1" applyFont="1" applyAlignment="1" applyProtection="1">
      <alignment horizontal="left" vertical="center" wrapText="1"/>
    </xf>
    <xf numFmtId="165" fontId="69" fillId="0" borderId="0" xfId="0" applyFont="1" applyAlignment="1">
      <alignment horizontal="center" vertical="center"/>
      <protection locked="0"/>
    </xf>
    <xf numFmtId="0" fontId="26" fillId="24" borderId="31" xfId="309" quotePrefix="1" applyNumberFormat="1" applyFont="1" applyFill="1" applyBorder="1" applyAlignment="1" applyProtection="1">
      <alignment horizontal="center" vertical="center" wrapText="1"/>
    </xf>
    <xf numFmtId="0" fontId="26" fillId="24" borderId="0" xfId="309" quotePrefix="1" applyNumberFormat="1" applyFont="1" applyFill="1" applyBorder="1" applyAlignment="1" applyProtection="1">
      <alignment horizontal="center" vertical="center" wrapText="1"/>
    </xf>
    <xf numFmtId="0" fontId="26" fillId="24" borderId="30" xfId="309" quotePrefix="1" applyNumberFormat="1" applyFont="1" applyFill="1" applyBorder="1" applyAlignment="1" applyProtection="1">
      <alignment horizontal="center" vertical="center" wrapText="1"/>
    </xf>
    <xf numFmtId="37" fontId="26" fillId="0" borderId="0" xfId="309" applyFont="1" applyBorder="1" applyAlignment="1">
      <alignment horizontal="center" vertical="center" wrapText="1"/>
    </xf>
    <xf numFmtId="37" fontId="26" fillId="0" borderId="30" xfId="309" applyFont="1" applyBorder="1" applyAlignment="1">
      <alignment horizontal="center" vertical="center" wrapText="1"/>
    </xf>
    <xf numFmtId="1" fontId="26" fillId="24" borderId="31" xfId="309" quotePrefix="1" applyNumberFormat="1" applyFont="1" applyFill="1" applyBorder="1" applyAlignment="1" applyProtection="1">
      <alignment horizontal="center" vertical="center" wrapText="1"/>
    </xf>
    <xf numFmtId="1" fontId="26" fillId="24" borderId="0" xfId="309" quotePrefix="1" applyNumberFormat="1" applyFont="1" applyFill="1" applyBorder="1" applyAlignment="1" applyProtection="1">
      <alignment horizontal="center" vertical="center" wrapText="1"/>
    </xf>
    <xf numFmtId="1" fontId="26" fillId="24" borderId="30" xfId="309" quotePrefix="1" applyNumberFormat="1" applyFont="1" applyFill="1" applyBorder="1" applyAlignment="1" applyProtection="1">
      <alignment horizontal="center" vertical="center" wrapText="1"/>
    </xf>
    <xf numFmtId="165" fontId="66" fillId="0" borderId="0" xfId="0" applyFont="1" applyBorder="1" applyAlignment="1" applyProtection="1">
      <alignment horizontal="right" vertical="center"/>
    </xf>
    <xf numFmtId="37" fontId="27" fillId="0" borderId="0" xfId="309" applyFont="1" applyBorder="1"/>
    <xf numFmtId="37" fontId="27" fillId="0" borderId="0" xfId="309" quotePrefix="1" applyFont="1" applyBorder="1" applyAlignment="1" applyProtection="1">
      <alignment horizontal="left"/>
    </xf>
    <xf numFmtId="37" fontId="27" fillId="0" borderId="0" xfId="309" applyFont="1" applyFill="1" applyBorder="1" applyAlignment="1" applyProtection="1">
      <alignment horizontal="left"/>
    </xf>
    <xf numFmtId="37" fontId="27" fillId="0" borderId="0" xfId="309" applyFont="1" applyFill="1" applyBorder="1"/>
    <xf numFmtId="37" fontId="68" fillId="0" borderId="0" xfId="309" applyFont="1" applyBorder="1" applyAlignment="1" applyProtection="1">
      <alignment horizontal="left"/>
    </xf>
    <xf numFmtId="37" fontId="26" fillId="25" borderId="31" xfId="309" applyFont="1" applyFill="1" applyBorder="1" applyAlignment="1">
      <alignment horizontal="center" vertical="center" wrapText="1"/>
    </xf>
    <xf numFmtId="37" fontId="26" fillId="25" borderId="0" xfId="309" applyFont="1" applyFill="1" applyBorder="1" applyAlignment="1">
      <alignment horizontal="center" vertical="center" wrapText="1"/>
    </xf>
    <xf numFmtId="37" fontId="26" fillId="25" borderId="30" xfId="309" applyFont="1" applyFill="1" applyBorder="1" applyAlignment="1">
      <alignment horizontal="center" vertical="center" wrapText="1"/>
    </xf>
    <xf numFmtId="168" fontId="26" fillId="24" borderId="31" xfId="309" quotePrefix="1" applyNumberFormat="1" applyFont="1" applyFill="1" applyBorder="1" applyAlignment="1" applyProtection="1">
      <alignment horizontal="center" vertical="center" wrapText="1"/>
    </xf>
    <xf numFmtId="168" fontId="26" fillId="24" borderId="16" xfId="0" applyNumberFormat="1" applyFont="1" applyFill="1" applyBorder="1" applyAlignment="1" applyProtection="1">
      <alignment horizontal="center" vertical="center"/>
    </xf>
    <xf numFmtId="168" fontId="26" fillId="24" borderId="16" xfId="0" quotePrefix="1" applyNumberFormat="1" applyFont="1" applyFill="1" applyBorder="1" applyAlignment="1" applyProtection="1">
      <alignment horizontal="center" vertical="center"/>
    </xf>
    <xf numFmtId="165" fontId="26" fillId="0" borderId="16" xfId="0" quotePrefix="1" applyFont="1" applyBorder="1" applyAlignment="1">
      <alignment horizontal="center" vertical="center"/>
      <protection locked="0"/>
    </xf>
    <xf numFmtId="165" fontId="40" fillId="0" borderId="0" xfId="0" applyFont="1" applyBorder="1" applyAlignment="1" applyProtection="1">
      <alignment horizontal="right" vertical="center"/>
    </xf>
    <xf numFmtId="37" fontId="40" fillId="0" borderId="11" xfId="0" applyNumberFormat="1" applyFont="1" applyFill="1" applyBorder="1" applyAlignment="1" applyProtection="1">
      <alignment horizontal="right" vertical="center"/>
    </xf>
    <xf numFmtId="167" fontId="26" fillId="25" borderId="10" xfId="0" applyNumberFormat="1" applyFont="1" applyFill="1" applyBorder="1" applyAlignment="1" applyProtection="1">
      <alignment horizontal="center" vertical="center"/>
    </xf>
    <xf numFmtId="165" fontId="26" fillId="25" borderId="10" xfId="0" applyFont="1" applyFill="1" applyBorder="1" applyAlignment="1" applyProtection="1">
      <alignment horizontal="center" vertical="center"/>
    </xf>
    <xf numFmtId="165" fontId="26" fillId="25" borderId="16" xfId="0" applyFont="1" applyFill="1" applyBorder="1" applyAlignment="1" applyProtection="1">
      <alignment horizontal="center" vertical="center"/>
    </xf>
    <xf numFmtId="165" fontId="43" fillId="0" borderId="0" xfId="0" applyFont="1" applyBorder="1" applyAlignment="1" applyProtection="1">
      <alignment horizontal="center" vertical="center"/>
    </xf>
    <xf numFmtId="165" fontId="26" fillId="25" borderId="27" xfId="0" applyFont="1" applyFill="1" applyBorder="1" applyAlignment="1" applyProtection="1">
      <alignment horizontal="center" vertical="center"/>
    </xf>
    <xf numFmtId="165" fontId="26" fillId="25" borderId="28" xfId="0" applyFont="1" applyFill="1" applyBorder="1" applyAlignment="1" applyProtection="1">
      <alignment horizontal="center" vertical="center"/>
    </xf>
    <xf numFmtId="165" fontId="24" fillId="25" borderId="27" xfId="0" applyFont="1" applyFill="1" applyBorder="1" applyAlignment="1" applyProtection="1">
      <alignment horizontal="center" vertical="center" wrapText="1"/>
    </xf>
    <xf numFmtId="168" fontId="26" fillId="24" borderId="28" xfId="0" applyNumberFormat="1" applyFont="1" applyFill="1" applyBorder="1" applyAlignment="1" applyProtection="1">
      <alignment horizontal="center" vertical="center"/>
    </xf>
    <xf numFmtId="168" fontId="26" fillId="24" borderId="28" xfId="0" quotePrefix="1" applyNumberFormat="1" applyFont="1" applyFill="1" applyBorder="1" applyAlignment="1" applyProtection="1">
      <alignment horizontal="center" vertical="center"/>
    </xf>
    <xf numFmtId="0" fontId="26" fillId="24" borderId="28" xfId="0" quotePrefix="1" applyNumberFormat="1" applyFont="1" applyFill="1" applyBorder="1" applyAlignment="1" applyProtection="1">
      <alignment horizontal="center" vertical="center"/>
    </xf>
    <xf numFmtId="165" fontId="26" fillId="0" borderId="28" xfId="0" applyFont="1" applyBorder="1" applyAlignment="1">
      <alignment horizontal="center" vertical="center"/>
      <protection locked="0"/>
    </xf>
    <xf numFmtId="165" fontId="26" fillId="0" borderId="28" xfId="0" quotePrefix="1" applyFont="1" applyBorder="1" applyAlignment="1">
      <alignment horizontal="center" vertical="center"/>
      <protection locked="0"/>
    </xf>
    <xf numFmtId="37" fontId="66" fillId="0" borderId="26" xfId="0" applyNumberFormat="1" applyFont="1" applyBorder="1" applyAlignment="1" applyProtection="1">
      <alignment horizontal="right" vertical="center"/>
    </xf>
    <xf numFmtId="165" fontId="68" fillId="0" borderId="0" xfId="0" applyFont="1" applyBorder="1" applyAlignment="1" applyProtection="1">
      <alignment horizontal="left" vertical="center"/>
    </xf>
    <xf numFmtId="166" fontId="24" fillId="25" borderId="27" xfId="0" applyNumberFormat="1" applyFont="1" applyFill="1" applyBorder="1" applyAlignment="1" applyProtection="1">
      <alignment horizontal="center" vertical="center"/>
    </xf>
    <xf numFmtId="167" fontId="24" fillId="25" borderId="27" xfId="0" applyNumberFormat="1" applyFont="1" applyFill="1" applyBorder="1" applyAlignment="1" applyProtection="1">
      <alignment horizontal="center" vertical="center"/>
    </xf>
    <xf numFmtId="165" fontId="68" fillId="0" borderId="0" xfId="0" applyFont="1" applyBorder="1" applyAlignment="1" applyProtection="1">
      <alignment horizontal="center" vertical="center"/>
    </xf>
    <xf numFmtId="37" fontId="24" fillId="25" borderId="27" xfId="0" applyNumberFormat="1" applyFont="1" applyFill="1" applyBorder="1" applyAlignment="1" applyProtection="1">
      <alignment horizontal="center" vertical="center"/>
    </xf>
    <xf numFmtId="165" fontId="24" fillId="25" borderId="27" xfId="0" applyFont="1" applyFill="1" applyBorder="1" applyAlignment="1">
      <alignment horizontal="center" vertical="center"/>
      <protection locked="0"/>
    </xf>
    <xf numFmtId="168" fontId="26" fillId="0" borderId="16" xfId="0" applyNumberFormat="1" applyFont="1" applyBorder="1" applyAlignment="1" applyProtection="1">
      <alignment horizontal="center" vertical="center"/>
    </xf>
    <xf numFmtId="168" fontId="26" fillId="0" borderId="16" xfId="0" quotePrefix="1" applyNumberFormat="1" applyFont="1" applyBorder="1" applyAlignment="1" applyProtection="1">
      <alignment horizontal="center" vertical="center"/>
    </xf>
    <xf numFmtId="0" fontId="26" fillId="0" borderId="16" xfId="0" quotePrefix="1" applyNumberFormat="1" applyFont="1" applyBorder="1" applyAlignment="1" applyProtection="1">
      <alignment horizontal="center" vertical="center"/>
    </xf>
    <xf numFmtId="165" fontId="0" fillId="0" borderId="28" xfId="0" applyBorder="1">
      <protection locked="0"/>
    </xf>
    <xf numFmtId="165" fontId="24" fillId="25" borderId="27" xfId="0" applyFont="1" applyFill="1" applyBorder="1" applyAlignment="1">
      <alignment horizontal="center" vertical="center" wrapText="1"/>
      <protection locked="0"/>
    </xf>
    <xf numFmtId="1" fontId="26" fillId="0" borderId="28" xfId="0" quotePrefix="1" applyNumberFormat="1" applyFont="1" applyBorder="1" applyAlignment="1">
      <alignment horizontal="center" vertical="center"/>
      <protection locked="0"/>
    </xf>
    <xf numFmtId="165" fontId="66" fillId="0" borderId="26" xfId="0" applyFont="1" applyBorder="1" applyAlignment="1">
      <alignment horizontal="right" vertical="center"/>
      <protection locked="0"/>
    </xf>
    <xf numFmtId="165" fontId="66" fillId="0" borderId="0" xfId="0" applyFont="1" applyBorder="1" applyAlignment="1" applyProtection="1">
      <alignment horizontal="right"/>
    </xf>
    <xf numFmtId="165" fontId="68" fillId="0" borderId="0" xfId="0" applyFont="1" applyBorder="1" applyAlignment="1" applyProtection="1">
      <alignment horizontal="left"/>
    </xf>
    <xf numFmtId="168" fontId="26" fillId="24" borderId="12" xfId="0" quotePrefix="1" applyNumberFormat="1" applyFont="1" applyFill="1" applyBorder="1" applyAlignment="1" applyProtection="1">
      <alignment horizontal="right" vertical="center"/>
    </xf>
    <xf numFmtId="168" fontId="26" fillId="24" borderId="13" xfId="0" quotePrefix="1" applyNumberFormat="1" applyFont="1" applyFill="1" applyBorder="1" applyAlignment="1" applyProtection="1">
      <alignment horizontal="right" vertical="center"/>
    </xf>
    <xf numFmtId="165" fontId="27" fillId="0" borderId="0" xfId="0" applyFont="1" applyBorder="1" applyAlignment="1">
      <alignment horizontal="left" vertical="center" wrapText="1"/>
      <protection locked="0"/>
    </xf>
    <xf numFmtId="37" fontId="27" fillId="0" borderId="0" xfId="0" applyNumberFormat="1" applyFont="1" applyFill="1" applyBorder="1" applyAlignment="1" applyProtection="1">
      <alignment horizontal="left" vertical="center" wrapText="1"/>
    </xf>
    <xf numFmtId="165" fontId="26" fillId="25" borderId="28" xfId="0" applyFont="1" applyFill="1" applyBorder="1" applyAlignment="1" applyProtection="1">
      <alignment horizontal="left" vertical="center" indent="4"/>
    </xf>
    <xf numFmtId="165" fontId="26" fillId="0" borderId="29" xfId="0" quotePrefix="1" applyFont="1" applyBorder="1" applyAlignment="1">
      <alignment horizontal="right" vertical="center"/>
      <protection locked="0"/>
    </xf>
    <xf numFmtId="165" fontId="26" fillId="0" borderId="30" xfId="0" quotePrefix="1" applyFont="1" applyBorder="1" applyAlignment="1">
      <alignment horizontal="right" vertical="center"/>
      <protection locked="0"/>
    </xf>
    <xf numFmtId="165" fontId="27" fillId="0" borderId="0" xfId="0" applyFont="1" applyBorder="1" applyAlignment="1">
      <alignment horizontal="left" wrapText="1"/>
      <protection locked="0"/>
    </xf>
    <xf numFmtId="0" fontId="26" fillId="24" borderId="28" xfId="0" applyNumberFormat="1" applyFont="1" applyFill="1" applyBorder="1" applyAlignment="1" applyProtection="1">
      <alignment horizontal="left" vertical="center" indent="4"/>
    </xf>
    <xf numFmtId="0" fontId="26" fillId="0" borderId="28" xfId="0" applyNumberFormat="1" applyFont="1" applyFill="1" applyBorder="1" applyAlignment="1" applyProtection="1">
      <alignment horizontal="left" vertical="center" indent="4"/>
    </xf>
    <xf numFmtId="165" fontId="26" fillId="0" borderId="28" xfId="0" quotePrefix="1" applyFont="1" applyBorder="1" applyAlignment="1">
      <alignment horizontal="center"/>
      <protection locked="0"/>
    </xf>
    <xf numFmtId="0" fontId="26" fillId="24" borderId="28" xfId="0" quotePrefix="1" applyNumberFormat="1" applyFont="1" applyFill="1" applyBorder="1" applyAlignment="1" applyProtection="1">
      <alignment horizontal="center"/>
    </xf>
    <xf numFmtId="168" fontId="26" fillId="24" borderId="28" xfId="0" quotePrefix="1" applyNumberFormat="1" applyFont="1" applyFill="1" applyBorder="1" applyAlignment="1" applyProtection="1">
      <alignment horizontal="center"/>
    </xf>
    <xf numFmtId="165" fontId="26" fillId="0" borderId="29" xfId="0" quotePrefix="1" applyFont="1" applyBorder="1" applyAlignment="1">
      <alignment horizontal="right"/>
      <protection locked="0"/>
    </xf>
    <xf numFmtId="165" fontId="26" fillId="0" borderId="30" xfId="0" quotePrefix="1" applyFont="1" applyBorder="1" applyAlignment="1">
      <alignment horizontal="right"/>
      <protection locked="0"/>
    </xf>
    <xf numFmtId="165" fontId="74" fillId="0" borderId="0" xfId="0" applyFont="1" applyBorder="1" applyAlignment="1" applyProtection="1">
      <alignment horizontal="right"/>
    </xf>
    <xf numFmtId="168" fontId="26" fillId="24" borderId="28" xfId="0" applyNumberFormat="1" applyFont="1" applyFill="1" applyBorder="1" applyAlignment="1" applyProtection="1">
      <alignment horizontal="center"/>
    </xf>
    <xf numFmtId="168" fontId="26" fillId="24" borderId="29" xfId="310" quotePrefix="1" applyNumberFormat="1" applyFont="1" applyFill="1" applyBorder="1" applyAlignment="1" applyProtection="1">
      <alignment horizontal="center" vertical="center"/>
    </xf>
    <xf numFmtId="168" fontId="26" fillId="24" borderId="30" xfId="310" quotePrefix="1" applyNumberFormat="1" applyFont="1" applyFill="1" applyBorder="1" applyAlignment="1" applyProtection="1">
      <alignment horizontal="center" vertical="center"/>
    </xf>
    <xf numFmtId="165" fontId="66" fillId="0" borderId="0" xfId="310" applyNumberFormat="1" applyFont="1" applyBorder="1" applyAlignment="1" applyProtection="1">
      <alignment horizontal="right" vertical="center"/>
    </xf>
    <xf numFmtId="165" fontId="26" fillId="0" borderId="29" xfId="0" quotePrefix="1" applyFont="1" applyBorder="1" applyAlignment="1">
      <alignment horizontal="center" vertical="center"/>
      <protection locked="0"/>
    </xf>
    <xf numFmtId="165" fontId="26" fillId="0" borderId="30" xfId="0" quotePrefix="1" applyFont="1" applyBorder="1" applyAlignment="1">
      <alignment horizontal="center" vertical="center"/>
      <protection locked="0"/>
    </xf>
    <xf numFmtId="168" fontId="26" fillId="24" borderId="29" xfId="310" applyNumberFormat="1" applyFont="1" applyFill="1" applyBorder="1" applyAlignment="1" applyProtection="1">
      <alignment horizontal="center" vertical="center"/>
    </xf>
    <xf numFmtId="168" fontId="26" fillId="24" borderId="30" xfId="310" applyNumberFormat="1" applyFont="1" applyFill="1" applyBorder="1" applyAlignment="1" applyProtection="1">
      <alignment horizontal="center" vertical="center"/>
    </xf>
    <xf numFmtId="37" fontId="26" fillId="25" borderId="31" xfId="310" applyFont="1" applyFill="1" applyBorder="1" applyAlignment="1">
      <alignment horizontal="center" vertical="center"/>
    </xf>
    <xf numFmtId="37" fontId="26" fillId="25" borderId="0" xfId="310" applyFont="1" applyFill="1" applyBorder="1" applyAlignment="1">
      <alignment horizontal="center" vertical="center"/>
    </xf>
    <xf numFmtId="37" fontId="26" fillId="25" borderId="30" xfId="310" applyFont="1" applyFill="1" applyBorder="1" applyAlignment="1">
      <alignment horizontal="center" vertical="center"/>
    </xf>
    <xf numFmtId="167" fontId="24" fillId="25" borderId="27" xfId="310" applyNumberFormat="1" applyFont="1" applyFill="1" applyBorder="1" applyAlignment="1">
      <alignment horizontal="center" vertical="center"/>
    </xf>
    <xf numFmtId="165" fontId="68" fillId="0" borderId="0" xfId="310" applyNumberFormat="1" applyFont="1" applyBorder="1" applyAlignment="1" applyProtection="1">
      <alignment horizontal="left" vertical="center"/>
    </xf>
    <xf numFmtId="168" fontId="26" fillId="24" borderId="16" xfId="310" quotePrefix="1" applyNumberFormat="1" applyFont="1" applyFill="1" applyBorder="1" applyAlignment="1" applyProtection="1">
      <alignment horizontal="center" vertical="center"/>
    </xf>
    <xf numFmtId="165" fontId="40" fillId="0" borderId="0" xfId="310" applyNumberFormat="1" applyFont="1" applyBorder="1" applyAlignment="1" applyProtection="1">
      <alignment horizontal="right" vertical="center"/>
    </xf>
    <xf numFmtId="168" fontId="26" fillId="24" borderId="16" xfId="310" applyNumberFormat="1" applyFont="1" applyFill="1" applyBorder="1" applyAlignment="1" applyProtection="1">
      <alignment horizontal="center" vertical="center"/>
    </xf>
    <xf numFmtId="167" fontId="24" fillId="25" borderId="10" xfId="310" applyNumberFormat="1" applyFont="1" applyFill="1" applyBorder="1" applyAlignment="1" applyProtection="1">
      <alignment horizontal="center" vertical="center"/>
    </xf>
    <xf numFmtId="1" fontId="26" fillId="0" borderId="16" xfId="310" quotePrefix="1" applyNumberFormat="1" applyFont="1" applyBorder="1" applyAlignment="1">
      <alignment horizontal="center" vertical="center"/>
    </xf>
    <xf numFmtId="37" fontId="26" fillId="25" borderId="10" xfId="310" applyFont="1" applyFill="1" applyBorder="1" applyAlignment="1">
      <alignment horizontal="center" vertical="center"/>
    </xf>
    <xf numFmtId="37" fontId="26" fillId="25" borderId="16" xfId="310" applyFont="1" applyFill="1" applyBorder="1" applyAlignment="1">
      <alignment horizontal="center" vertical="center"/>
    </xf>
    <xf numFmtId="165" fontId="43" fillId="0" borderId="0" xfId="310" applyNumberFormat="1" applyFont="1" applyBorder="1" applyAlignment="1" applyProtection="1">
      <alignment horizontal="left" vertical="center"/>
    </xf>
    <xf numFmtId="168" fontId="26" fillId="24" borderId="28" xfId="310" quotePrefix="1" applyNumberFormat="1" applyFont="1" applyFill="1" applyBorder="1" applyAlignment="1" applyProtection="1">
      <alignment horizontal="center" vertical="center"/>
    </xf>
    <xf numFmtId="167" fontId="66" fillId="0" borderId="0" xfId="310" applyNumberFormat="1" applyFont="1" applyBorder="1" applyAlignment="1" applyProtection="1">
      <alignment horizontal="right" vertical="center"/>
    </xf>
    <xf numFmtId="37" fontId="26" fillId="25" borderId="27" xfId="310" applyFont="1" applyFill="1" applyBorder="1" applyAlignment="1">
      <alignment horizontal="center" vertical="center"/>
    </xf>
    <xf numFmtId="37" fontId="26" fillId="25" borderId="28" xfId="310" applyFont="1" applyFill="1" applyBorder="1" applyAlignment="1">
      <alignment horizontal="center" vertical="center"/>
    </xf>
    <xf numFmtId="168" fontId="26" fillId="24" borderId="28" xfId="310" applyNumberFormat="1" applyFont="1" applyFill="1" applyBorder="1" applyAlignment="1" applyProtection="1">
      <alignment horizontal="center" vertical="center"/>
    </xf>
    <xf numFmtId="167" fontId="67" fillId="0" borderId="0" xfId="310" applyNumberFormat="1" applyFont="1" applyBorder="1" applyAlignment="1" applyProtection="1">
      <alignment horizontal="left" vertical="center"/>
    </xf>
    <xf numFmtId="167" fontId="68" fillId="0" borderId="0" xfId="310" applyNumberFormat="1" applyFont="1" applyBorder="1" applyAlignment="1" applyProtection="1">
      <alignment horizontal="left" vertical="center"/>
    </xf>
    <xf numFmtId="167" fontId="24" fillId="25" borderId="27" xfId="310" applyNumberFormat="1" applyFont="1" applyFill="1" applyBorder="1" applyAlignment="1" applyProtection="1">
      <alignment horizontal="center" vertical="center"/>
    </xf>
    <xf numFmtId="168" fontId="26" fillId="24" borderId="28" xfId="310" applyNumberFormat="1" applyFont="1" applyFill="1" applyBorder="1" applyAlignment="1" applyProtection="1">
      <alignment horizontal="left" vertical="center" indent="2"/>
    </xf>
    <xf numFmtId="168" fontId="26" fillId="24" borderId="28" xfId="310" quotePrefix="1" applyNumberFormat="1" applyFont="1" applyFill="1" applyBorder="1" applyAlignment="1" applyProtection="1">
      <alignment horizontal="left" vertical="center" indent="2"/>
    </xf>
    <xf numFmtId="167" fontId="36" fillId="25" borderId="28" xfId="310" applyNumberFormat="1" applyFont="1" applyFill="1" applyBorder="1" applyAlignment="1">
      <alignment horizontal="center" vertical="center"/>
    </xf>
    <xf numFmtId="167" fontId="36" fillId="25" borderId="28" xfId="310" applyNumberFormat="1" applyFont="1" applyFill="1" applyBorder="1" applyAlignment="1" applyProtection="1">
      <alignment horizontal="center" vertical="center" wrapText="1"/>
    </xf>
    <xf numFmtId="167" fontId="36" fillId="25" borderId="28" xfId="310" applyNumberFormat="1" applyFont="1" applyFill="1" applyBorder="1" applyAlignment="1" applyProtection="1">
      <alignment horizontal="center" vertical="center"/>
    </xf>
    <xf numFmtId="167" fontId="66" fillId="0" borderId="0" xfId="310" applyNumberFormat="1" applyFont="1" applyBorder="1" applyAlignment="1" applyProtection="1">
      <alignment horizontal="center" vertical="center"/>
    </xf>
    <xf numFmtId="0" fontId="38" fillId="25" borderId="27" xfId="310" applyNumberFormat="1" applyFont="1" applyFill="1" applyBorder="1" applyAlignment="1">
      <alignment horizontal="center"/>
    </xf>
    <xf numFmtId="167" fontId="36" fillId="25" borderId="27" xfId="310" applyNumberFormat="1" applyFont="1" applyFill="1" applyBorder="1" applyAlignment="1">
      <alignment horizontal="center" vertical="center"/>
    </xf>
    <xf numFmtId="1" fontId="38" fillId="25" borderId="27" xfId="310" applyNumberFormat="1" applyFont="1" applyFill="1" applyBorder="1" applyAlignment="1">
      <alignment horizontal="center"/>
    </xf>
    <xf numFmtId="167" fontId="38" fillId="25" borderId="27" xfId="310" quotePrefix="1" applyNumberFormat="1" applyFont="1" applyFill="1" applyBorder="1" applyAlignment="1">
      <alignment horizontal="center"/>
    </xf>
    <xf numFmtId="167" fontId="38" fillId="25" borderId="27" xfId="310" applyNumberFormat="1" applyFont="1" applyFill="1" applyBorder="1" applyAlignment="1">
      <alignment horizontal="center"/>
    </xf>
    <xf numFmtId="167" fontId="36" fillId="25" borderId="16" xfId="310" applyNumberFormat="1" applyFont="1" applyFill="1" applyBorder="1" applyAlignment="1" applyProtection="1">
      <alignment horizontal="center" wrapText="1"/>
    </xf>
    <xf numFmtId="167" fontId="36" fillId="25" borderId="28" xfId="310" applyNumberFormat="1" applyFont="1" applyFill="1" applyBorder="1" applyAlignment="1" applyProtection="1">
      <alignment horizontal="center" wrapText="1"/>
    </xf>
    <xf numFmtId="165" fontId="66" fillId="0" borderId="0" xfId="310" applyNumberFormat="1" applyFont="1" applyBorder="1" applyAlignment="1" applyProtection="1">
      <alignment horizontal="right"/>
    </xf>
    <xf numFmtId="165" fontId="66" fillId="0" borderId="0" xfId="310" applyNumberFormat="1" applyFont="1" applyBorder="1" applyAlignment="1" applyProtection="1">
      <alignment horizontal="center"/>
    </xf>
    <xf numFmtId="167" fontId="36" fillId="25" borderId="28" xfId="310" applyNumberFormat="1" applyFont="1" applyFill="1" applyBorder="1" applyAlignment="1">
      <alignment horizontal="center" vertical="center" wrapText="1"/>
    </xf>
    <xf numFmtId="165" fontId="68" fillId="0" borderId="0" xfId="310" applyNumberFormat="1" applyFont="1" applyBorder="1" applyAlignment="1" applyProtection="1">
      <alignment horizontal="left"/>
    </xf>
    <xf numFmtId="165" fontId="66" fillId="0" borderId="0" xfId="310" applyNumberFormat="1" applyFont="1" applyBorder="1" applyAlignment="1" applyProtection="1">
      <alignment horizontal="right" wrapText="1"/>
    </xf>
    <xf numFmtId="167" fontId="36" fillId="0" borderId="28" xfId="310" applyNumberFormat="1" applyFont="1" applyFill="1" applyBorder="1" applyAlignment="1">
      <alignment horizontal="center" vertical="center" wrapText="1"/>
    </xf>
    <xf numFmtId="167" fontId="38" fillId="25" borderId="31" xfId="310" applyNumberFormat="1" applyFont="1" applyFill="1" applyBorder="1" applyAlignment="1">
      <alignment horizontal="center"/>
    </xf>
    <xf numFmtId="1" fontId="36" fillId="24" borderId="28" xfId="311" applyNumberFormat="1" applyFont="1" applyFill="1" applyBorder="1" applyAlignment="1" applyProtection="1">
      <alignment horizontal="center" vertical="center"/>
    </xf>
    <xf numFmtId="1" fontId="36" fillId="24" borderId="28" xfId="311" quotePrefix="1" applyNumberFormat="1" applyFont="1" applyFill="1" applyBorder="1" applyAlignment="1" applyProtection="1">
      <alignment horizontal="center" vertical="center"/>
    </xf>
    <xf numFmtId="167" fontId="66" fillId="0" borderId="0" xfId="311" applyNumberFormat="1" applyFont="1" applyBorder="1" applyAlignment="1" applyProtection="1">
      <alignment horizontal="right" vertical="center"/>
    </xf>
    <xf numFmtId="167" fontId="68" fillId="0" borderId="0" xfId="311" applyNumberFormat="1" applyFont="1" applyBorder="1" applyAlignment="1" applyProtection="1">
      <alignment horizontal="left" vertical="center"/>
    </xf>
    <xf numFmtId="37" fontId="37" fillId="0" borderId="0" xfId="311" applyFont="1" applyFill="1" applyBorder="1" applyAlignment="1">
      <alignment horizontal="left" wrapText="1"/>
    </xf>
    <xf numFmtId="167" fontId="36" fillId="25" borderId="27" xfId="311" applyNumberFormat="1" applyFont="1" applyFill="1" applyBorder="1" applyAlignment="1">
      <alignment horizontal="center" vertical="center"/>
    </xf>
    <xf numFmtId="167" fontId="36" fillId="25" borderId="28" xfId="311" applyNumberFormat="1" applyFont="1" applyFill="1" applyBorder="1" applyAlignment="1">
      <alignment horizontal="center" vertical="center"/>
    </xf>
    <xf numFmtId="37" fontId="36" fillId="0" borderId="0" xfId="311" applyFont="1" applyBorder="1"/>
    <xf numFmtId="167" fontId="66" fillId="0" borderId="0" xfId="311" applyNumberFormat="1" applyFont="1" applyBorder="1" applyAlignment="1" applyProtection="1">
      <alignment horizontal="right" vertical="center" wrapText="1"/>
    </xf>
    <xf numFmtId="167" fontId="38" fillId="25" borderId="27" xfId="311" applyNumberFormat="1" applyFont="1" applyFill="1" applyBorder="1" applyAlignment="1">
      <alignment horizontal="center" vertical="center"/>
    </xf>
    <xf numFmtId="166" fontId="66" fillId="0" borderId="26" xfId="0" applyNumberFormat="1" applyFont="1" applyBorder="1" applyAlignment="1" applyProtection="1">
      <alignment horizontal="right" vertical="center"/>
    </xf>
  </cellXfs>
  <cellStyles count="4160">
    <cellStyle name="          _x000d__x000a_386grabber=VGA.3GR_x000d__x000a_" xfId="1"/>
    <cellStyle name="          _x000d__x000a_386grabber=VGA.3GR_x000d__x000a_ 2" xfId="525"/>
    <cellStyle name="          _x000d__x000a_386grabber=VGA.3GR_x000d__x000a_ 2 2" xfId="2596"/>
    <cellStyle name="          _x000d__x000a_386grabber=VGA.3GR_x000d__x000a_ 3" xfId="526"/>
    <cellStyle name="20% - Énfasis1" xfId="2" builtinId="30" customBuiltin="1"/>
    <cellStyle name="20% - Énfasis1 2" xfId="3"/>
    <cellStyle name="20% - Énfasis1 3" xfId="527"/>
    <cellStyle name="20% - Énfasis1 3 2" xfId="2770"/>
    <cellStyle name="20% - Énfasis1 4" xfId="2598"/>
    <cellStyle name="20% - Énfasis2" xfId="4" builtinId="34" customBuiltin="1"/>
    <cellStyle name="20% - Énfasis2 2" xfId="5"/>
    <cellStyle name="20% - Énfasis2 3" xfId="528"/>
    <cellStyle name="20% - Énfasis2 3 2" xfId="2771"/>
    <cellStyle name="20% - Énfasis2 4" xfId="2599"/>
    <cellStyle name="20% - Énfasis3" xfId="6" builtinId="38" customBuiltin="1"/>
    <cellStyle name="20% - Énfasis3 2" xfId="7"/>
    <cellStyle name="20% - Énfasis3 3" xfId="529"/>
    <cellStyle name="20% - Énfasis3 3 2" xfId="2772"/>
    <cellStyle name="20% - Énfasis3 4" xfId="2600"/>
    <cellStyle name="20% - Énfasis4" xfId="8" builtinId="42" customBuiltin="1"/>
    <cellStyle name="20% - Énfasis4 2" xfId="9"/>
    <cellStyle name="20% - Énfasis4 3" xfId="530"/>
    <cellStyle name="20% - Énfasis4 3 2" xfId="2773"/>
    <cellStyle name="20% - Énfasis4 4" xfId="2601"/>
    <cellStyle name="20% - Énfasis5" xfId="10" builtinId="46" customBuiltin="1"/>
    <cellStyle name="20% - Énfasis5 2" xfId="11"/>
    <cellStyle name="20% - Énfasis5 3" xfId="531"/>
    <cellStyle name="20% - Énfasis5 3 2" xfId="2774"/>
    <cellStyle name="20% - Énfasis5 4" xfId="2602"/>
    <cellStyle name="20% - Énfasis6" xfId="12" builtinId="50" customBuiltin="1"/>
    <cellStyle name="20% - Énfasis6 2" xfId="13"/>
    <cellStyle name="20% - Énfasis6 3" xfId="532"/>
    <cellStyle name="20% - Énfasis6 3 2" xfId="2775"/>
    <cellStyle name="20% - Énfasis6 4" xfId="2603"/>
    <cellStyle name="40% - Énfasis1" xfId="14" builtinId="31" customBuiltin="1"/>
    <cellStyle name="40% - Énfasis1 2" xfId="15"/>
    <cellStyle name="40% - Énfasis1 3" xfId="533"/>
    <cellStyle name="40% - Énfasis1 3 2" xfId="2776"/>
    <cellStyle name="40% - Énfasis1 4" xfId="2604"/>
    <cellStyle name="40% - Énfasis2" xfId="16" builtinId="35" customBuiltin="1"/>
    <cellStyle name="40% - Énfasis2 2" xfId="17"/>
    <cellStyle name="40% - Énfasis2 3" xfId="534"/>
    <cellStyle name="40% - Énfasis2 3 2" xfId="2777"/>
    <cellStyle name="40% - Énfasis2 4" xfId="2605"/>
    <cellStyle name="40% - Énfasis3" xfId="18" builtinId="39" customBuiltin="1"/>
    <cellStyle name="40% - Énfasis3 2" xfId="19"/>
    <cellStyle name="40% - Énfasis3 3" xfId="535"/>
    <cellStyle name="40% - Énfasis3 3 2" xfId="2778"/>
    <cellStyle name="40% - Énfasis3 4" xfId="2606"/>
    <cellStyle name="40% - Énfasis4" xfId="20" builtinId="43" customBuiltin="1"/>
    <cellStyle name="40% - Énfasis4 2" xfId="21"/>
    <cellStyle name="40% - Énfasis4 3" xfId="536"/>
    <cellStyle name="40% - Énfasis4 3 2" xfId="2779"/>
    <cellStyle name="40% - Énfasis4 4" xfId="2607"/>
    <cellStyle name="40% - Énfasis5" xfId="22" builtinId="47" customBuiltin="1"/>
    <cellStyle name="40% - Énfasis5 2" xfId="23"/>
    <cellStyle name="40% - Énfasis5 3" xfId="537"/>
    <cellStyle name="40% - Énfasis5 3 2" xfId="2780"/>
    <cellStyle name="40% - Énfasis5 4" xfId="2608"/>
    <cellStyle name="40% - Énfasis6" xfId="24" builtinId="51" customBuiltin="1"/>
    <cellStyle name="40% - Énfasis6 2" xfId="25"/>
    <cellStyle name="40% - Énfasis6 3" xfId="538"/>
    <cellStyle name="40% - Énfasis6 3 2" xfId="2781"/>
    <cellStyle name="40% - Énfasis6 4" xfId="2609"/>
    <cellStyle name="60% - Énfasis1" xfId="26" builtinId="32" customBuiltin="1"/>
    <cellStyle name="60% - Énfasis1 2" xfId="27"/>
    <cellStyle name="60% - Énfasis2" xfId="28" builtinId="36" customBuiltin="1"/>
    <cellStyle name="60% - Énfasis2 2" xfId="29"/>
    <cellStyle name="60% - Énfasis3" xfId="30" builtinId="40" customBuiltin="1"/>
    <cellStyle name="60% - Énfasis3 2" xfId="31"/>
    <cellStyle name="60% - Énfasis4" xfId="32" builtinId="44" customBuiltin="1"/>
    <cellStyle name="60% - Énfasis4 2" xfId="33"/>
    <cellStyle name="60% - Énfasis5" xfId="34" builtinId="48" customBuiltin="1"/>
    <cellStyle name="60% - Énfasis5 2" xfId="35"/>
    <cellStyle name="60% - Énfasis6" xfId="36" builtinId="52" customBuiltin="1"/>
    <cellStyle name="60% - Énfasis6 2" xfId="37"/>
    <cellStyle name="Buena" xfId="38" builtinId="26" customBuiltin="1"/>
    <cellStyle name="Buena 2" xfId="39"/>
    <cellStyle name="Cálculo" xfId="40" builtinId="22" customBuiltin="1"/>
    <cellStyle name="Cálculo 2" xfId="41"/>
    <cellStyle name="Celda de comprobación" xfId="42" builtinId="23" customBuiltin="1"/>
    <cellStyle name="Celda de comprobación 2" xfId="43"/>
    <cellStyle name="Celda vinculada" xfId="44" builtinId="24" customBuiltin="1"/>
    <cellStyle name="Celda vinculada 2" xfId="45"/>
    <cellStyle name="Encabezado 4" xfId="46" builtinId="19" customBuiltin="1"/>
    <cellStyle name="Encabezado 4 2" xfId="47"/>
    <cellStyle name="Énfasis1" xfId="48" builtinId="29" customBuiltin="1"/>
    <cellStyle name="Énfasis1 2" xfId="49"/>
    <cellStyle name="Énfasis2" xfId="50" builtinId="33" customBuiltin="1"/>
    <cellStyle name="Énfasis2 2" xfId="51"/>
    <cellStyle name="Énfasis3" xfId="52" builtinId="37" customBuiltin="1"/>
    <cellStyle name="Énfasis3 2" xfId="53"/>
    <cellStyle name="Énfasis4" xfId="54" builtinId="41" customBuiltin="1"/>
    <cellStyle name="Énfasis4 2" xfId="55"/>
    <cellStyle name="Énfasis5" xfId="56" builtinId="45" customBuiltin="1"/>
    <cellStyle name="Énfasis5 2" xfId="57"/>
    <cellStyle name="Énfasis6" xfId="58" builtinId="49" customBuiltin="1"/>
    <cellStyle name="Énfasis6 2" xfId="59"/>
    <cellStyle name="Entrada" xfId="60" builtinId="20" customBuiltin="1"/>
    <cellStyle name="Entrada 2" xfId="61"/>
    <cellStyle name="Euro" xfId="62"/>
    <cellStyle name="Euro 10" xfId="540"/>
    <cellStyle name="Euro 11" xfId="541"/>
    <cellStyle name="Euro 12" xfId="542"/>
    <cellStyle name="Euro 13" xfId="543"/>
    <cellStyle name="Euro 14" xfId="544"/>
    <cellStyle name="Euro 15" xfId="545"/>
    <cellStyle name="Euro 16" xfId="546"/>
    <cellStyle name="Euro 17" xfId="547"/>
    <cellStyle name="Euro 18" xfId="548"/>
    <cellStyle name="Euro 19" xfId="549"/>
    <cellStyle name="Euro 2" xfId="63"/>
    <cellStyle name="Euro 2 10" xfId="550"/>
    <cellStyle name="Euro 2 11" xfId="551"/>
    <cellStyle name="Euro 2 12" xfId="552"/>
    <cellStyle name="Euro 2 13" xfId="553"/>
    <cellStyle name="Euro 2 14" xfId="554"/>
    <cellStyle name="Euro 2 15" xfId="555"/>
    <cellStyle name="Euro 2 16" xfId="556"/>
    <cellStyle name="Euro 2 17" xfId="557"/>
    <cellStyle name="Euro 2 18" xfId="558"/>
    <cellStyle name="Euro 2 19" xfId="559"/>
    <cellStyle name="Euro 2 2" xfId="560"/>
    <cellStyle name="Euro 2 20" xfId="561"/>
    <cellStyle name="Euro 2 21" xfId="562"/>
    <cellStyle name="Euro 2 22" xfId="563"/>
    <cellStyle name="Euro 2 23" xfId="564"/>
    <cellStyle name="Euro 2 24" xfId="565"/>
    <cellStyle name="Euro 2 25" xfId="566"/>
    <cellStyle name="Euro 2 26" xfId="567"/>
    <cellStyle name="Euro 2 27" xfId="568"/>
    <cellStyle name="Euro 2 28" xfId="569"/>
    <cellStyle name="Euro 2 29" xfId="570"/>
    <cellStyle name="Euro 2 3" xfId="571"/>
    <cellStyle name="Euro 2 30" xfId="572"/>
    <cellStyle name="Euro 2 31" xfId="573"/>
    <cellStyle name="Euro 2 32" xfId="574"/>
    <cellStyle name="Euro 2 33" xfId="575"/>
    <cellStyle name="Euro 2 34" xfId="576"/>
    <cellStyle name="Euro 2 35" xfId="577"/>
    <cellStyle name="Euro 2 36" xfId="578"/>
    <cellStyle name="Euro 2 37" xfId="579"/>
    <cellStyle name="Euro 2 38" xfId="580"/>
    <cellStyle name="Euro 2 39" xfId="581"/>
    <cellStyle name="Euro 2 4" xfId="582"/>
    <cellStyle name="Euro 2 40" xfId="583"/>
    <cellStyle name="Euro 2 41" xfId="584"/>
    <cellStyle name="Euro 2 42" xfId="585"/>
    <cellStyle name="Euro 2 43" xfId="586"/>
    <cellStyle name="Euro 2 44" xfId="587"/>
    <cellStyle name="Euro 2 45" xfId="588"/>
    <cellStyle name="Euro 2 46" xfId="589"/>
    <cellStyle name="Euro 2 47" xfId="590"/>
    <cellStyle name="Euro 2 48" xfId="591"/>
    <cellStyle name="Euro 2 49" xfId="592"/>
    <cellStyle name="Euro 2 5" xfId="593"/>
    <cellStyle name="Euro 2 50" xfId="594"/>
    <cellStyle name="Euro 2 51" xfId="595"/>
    <cellStyle name="Euro 2 52" xfId="596"/>
    <cellStyle name="Euro 2 53" xfId="597"/>
    <cellStyle name="Euro 2 54" xfId="598"/>
    <cellStyle name="Euro 2 55" xfId="599"/>
    <cellStyle name="Euro 2 56" xfId="600"/>
    <cellStyle name="Euro 2 57" xfId="601"/>
    <cellStyle name="Euro 2 6" xfId="602"/>
    <cellStyle name="Euro 2 7" xfId="603"/>
    <cellStyle name="Euro 2 8" xfId="604"/>
    <cellStyle name="Euro 2 9" xfId="605"/>
    <cellStyle name="Euro 20" xfId="606"/>
    <cellStyle name="Euro 21" xfId="607"/>
    <cellStyle name="Euro 22" xfId="608"/>
    <cellStyle name="Euro 23" xfId="609"/>
    <cellStyle name="Euro 24" xfId="610"/>
    <cellStyle name="Euro 25" xfId="611"/>
    <cellStyle name="Euro 26" xfId="612"/>
    <cellStyle name="Euro 27" xfId="613"/>
    <cellStyle name="Euro 28" xfId="614"/>
    <cellStyle name="Euro 29" xfId="615"/>
    <cellStyle name="Euro 3" xfId="64"/>
    <cellStyle name="Euro 30" xfId="616"/>
    <cellStyle name="Euro 31" xfId="617"/>
    <cellStyle name="Euro 32" xfId="618"/>
    <cellStyle name="Euro 33" xfId="619"/>
    <cellStyle name="Euro 34" xfId="620"/>
    <cellStyle name="Euro 35" xfId="621"/>
    <cellStyle name="Euro 36" xfId="622"/>
    <cellStyle name="Euro 37" xfId="623"/>
    <cellStyle name="Euro 38" xfId="624"/>
    <cellStyle name="Euro 39" xfId="625"/>
    <cellStyle name="Euro 4" xfId="65"/>
    <cellStyle name="Euro 40" xfId="626"/>
    <cellStyle name="Euro 41" xfId="627"/>
    <cellStyle name="Euro 42" xfId="628"/>
    <cellStyle name="Euro 43" xfId="629"/>
    <cellStyle name="Euro 44" xfId="630"/>
    <cellStyle name="Euro 45" xfId="631"/>
    <cellStyle name="Euro 46" xfId="632"/>
    <cellStyle name="Euro 47" xfId="633"/>
    <cellStyle name="Euro 48" xfId="634"/>
    <cellStyle name="Euro 49" xfId="635"/>
    <cellStyle name="Euro 5" xfId="66"/>
    <cellStyle name="Euro 50" xfId="636"/>
    <cellStyle name="Euro 51" xfId="637"/>
    <cellStyle name="Euro 52" xfId="638"/>
    <cellStyle name="Euro 53" xfId="639"/>
    <cellStyle name="Euro 54" xfId="640"/>
    <cellStyle name="Euro 55" xfId="641"/>
    <cellStyle name="Euro 56" xfId="642"/>
    <cellStyle name="Euro 57" xfId="643"/>
    <cellStyle name="Euro 58" xfId="644"/>
    <cellStyle name="Euro 59" xfId="645"/>
    <cellStyle name="Euro 6" xfId="67"/>
    <cellStyle name="Euro 60" xfId="646"/>
    <cellStyle name="Euro 61" xfId="647"/>
    <cellStyle name="Euro 62" xfId="648"/>
    <cellStyle name="Euro 62 2" xfId="649"/>
    <cellStyle name="Euro 63" xfId="650"/>
    <cellStyle name="Euro 63 2" xfId="651"/>
    <cellStyle name="Euro 64" xfId="652"/>
    <cellStyle name="Euro 64 2" xfId="653"/>
    <cellStyle name="Euro 65" xfId="654"/>
    <cellStyle name="Euro 65 2" xfId="655"/>
    <cellStyle name="Euro 66" xfId="656"/>
    <cellStyle name="Euro 66 2" xfId="657"/>
    <cellStyle name="Euro 67" xfId="658"/>
    <cellStyle name="Euro 67 2" xfId="659"/>
    <cellStyle name="Euro 68" xfId="660"/>
    <cellStyle name="Euro 68 2" xfId="661"/>
    <cellStyle name="Euro 69" xfId="662"/>
    <cellStyle name="Euro 69 2" xfId="663"/>
    <cellStyle name="Euro 7" xfId="68"/>
    <cellStyle name="Euro 70" xfId="664"/>
    <cellStyle name="Euro 70 2" xfId="665"/>
    <cellStyle name="Euro 71" xfId="539"/>
    <cellStyle name="Euro 8" xfId="69"/>
    <cellStyle name="Euro 9" xfId="70"/>
    <cellStyle name="Hipervínculo" xfId="71" builtinId="8"/>
    <cellStyle name="Hipervínculo 2" xfId="666"/>
    <cellStyle name="Hipervínculo 3" xfId="667"/>
    <cellStyle name="Hipervínculo 4" xfId="668"/>
    <cellStyle name="Incorrecto" xfId="72" builtinId="27" customBuiltin="1"/>
    <cellStyle name="Incorrecto 2" xfId="73"/>
    <cellStyle name="Millares" xfId="74" builtinId="3"/>
    <cellStyle name="Millares 2" xfId="75"/>
    <cellStyle name="Millares 2 2" xfId="76"/>
    <cellStyle name="Millares 2 3" xfId="669"/>
    <cellStyle name="Millares 3" xfId="77"/>
    <cellStyle name="Millares 3 2" xfId="670"/>
    <cellStyle name="Millares 4" xfId="78"/>
    <cellStyle name="Millares 4 2" xfId="671"/>
    <cellStyle name="Millares 5" xfId="672"/>
    <cellStyle name="Millares 6" xfId="673"/>
    <cellStyle name="Millares 7" xfId="2611"/>
    <cellStyle name="Millares 8" xfId="2597"/>
    <cellStyle name="Millares_CV3_08" xfId="79"/>
    <cellStyle name="Millares_CV4_08" xfId="80"/>
    <cellStyle name="Neutral" xfId="81" builtinId="28" customBuiltin="1"/>
    <cellStyle name="Neutral 2" xfId="82"/>
    <cellStyle name="Normal" xfId="0" builtinId="0"/>
    <cellStyle name="Normal 10" xfId="83"/>
    <cellStyle name="Normal 10 2" xfId="84"/>
    <cellStyle name="Normal 10 2 2" xfId="674"/>
    <cellStyle name="Normal 10 2 2 2" xfId="2782"/>
    <cellStyle name="Normal 10 2 3" xfId="2613"/>
    <cellStyle name="Normal 10 3" xfId="2612"/>
    <cellStyle name="Normal 100" xfId="675"/>
    <cellStyle name="Normal 101" xfId="676"/>
    <cellStyle name="Normal 102" xfId="677"/>
    <cellStyle name="Normal 103" xfId="678"/>
    <cellStyle name="Normal 104" xfId="679"/>
    <cellStyle name="Normal 105" xfId="680"/>
    <cellStyle name="Normal 106" xfId="681"/>
    <cellStyle name="Normal 107" xfId="682"/>
    <cellStyle name="Normal 108" xfId="683"/>
    <cellStyle name="Normal 11" xfId="85"/>
    <cellStyle name="Normal 11 2" xfId="86"/>
    <cellStyle name="Normal 11 2 2" xfId="684"/>
    <cellStyle name="Normal 11 2 2 2" xfId="2783"/>
    <cellStyle name="Normal 11 2 3" xfId="2615"/>
    <cellStyle name="Normal 11 3" xfId="87"/>
    <cellStyle name="Normal 11 3 2" xfId="685"/>
    <cellStyle name="Normal 11 3 2 2" xfId="2784"/>
    <cellStyle name="Normal 11 3 3" xfId="2616"/>
    <cellStyle name="Normal 11 4" xfId="88"/>
    <cellStyle name="Normal 11 4 2" xfId="686"/>
    <cellStyle name="Normal 11 4 2 2" xfId="2785"/>
    <cellStyle name="Normal 11 4 3" xfId="2617"/>
    <cellStyle name="Normal 11 5" xfId="89"/>
    <cellStyle name="Normal 11 5 2" xfId="687"/>
    <cellStyle name="Normal 11 5 2 2" xfId="2786"/>
    <cellStyle name="Normal 11 5 3" xfId="2618"/>
    <cellStyle name="Normal 11 6" xfId="90"/>
    <cellStyle name="Normal 11 6 2" xfId="688"/>
    <cellStyle name="Normal 11 6 2 2" xfId="2787"/>
    <cellStyle name="Normal 11 6 3" xfId="2619"/>
    <cellStyle name="Normal 11 7" xfId="91"/>
    <cellStyle name="Normal 11 7 2" xfId="689"/>
    <cellStyle name="Normal 11 7 2 2" xfId="2788"/>
    <cellStyle name="Normal 11 7 3" xfId="2620"/>
    <cellStyle name="Normal 11 8" xfId="92"/>
    <cellStyle name="Normal 11 9" xfId="2614"/>
    <cellStyle name="Normal 111" xfId="690"/>
    <cellStyle name="Normal 113" xfId="691"/>
    <cellStyle name="Normal 114" xfId="692"/>
    <cellStyle name="Normal 115" xfId="693"/>
    <cellStyle name="Normal 116" xfId="694"/>
    <cellStyle name="Normal 117" xfId="695"/>
    <cellStyle name="Normal 12" xfId="93"/>
    <cellStyle name="Normal 12 2" xfId="94"/>
    <cellStyle name="Normal 12 2 2" xfId="696"/>
    <cellStyle name="Normal 12 2 2 2" xfId="2789"/>
    <cellStyle name="Normal 12 2 3" xfId="2622"/>
    <cellStyle name="Normal 12 3" xfId="2621"/>
    <cellStyle name="Normal 13" xfId="95"/>
    <cellStyle name="Normal 13 2" xfId="96"/>
    <cellStyle name="Normal 13 2 2" xfId="697"/>
    <cellStyle name="Normal 13 2 2 2" xfId="2790"/>
    <cellStyle name="Normal 13 2 3" xfId="2624"/>
    <cellStyle name="Normal 13 3" xfId="2623"/>
    <cellStyle name="Normal 14" xfId="97"/>
    <cellStyle name="Normal 14 2" xfId="98"/>
    <cellStyle name="Normal 14 2 2" xfId="698"/>
    <cellStyle name="Normal 14 2 2 2" xfId="2791"/>
    <cellStyle name="Normal 14 2 3" xfId="2626"/>
    <cellStyle name="Normal 14 3" xfId="2625"/>
    <cellStyle name="Normal 15" xfId="99"/>
    <cellStyle name="Normal 15 2" xfId="100"/>
    <cellStyle name="Normal 15 2 2" xfId="699"/>
    <cellStyle name="Normal 15 2 2 2" xfId="2792"/>
    <cellStyle name="Normal 15 2 3" xfId="2628"/>
    <cellStyle name="Normal 15 3" xfId="2627"/>
    <cellStyle name="Normal 16" xfId="101"/>
    <cellStyle name="Normal 16 2" xfId="102"/>
    <cellStyle name="Normal 16 2 2" xfId="700"/>
    <cellStyle name="Normal 16 2 2 2" xfId="2793"/>
    <cellStyle name="Normal 16 2 3" xfId="2630"/>
    <cellStyle name="Normal 16 3" xfId="2629"/>
    <cellStyle name="Normal 17" xfId="103"/>
    <cellStyle name="Normal 17 2" xfId="104"/>
    <cellStyle name="Normal 17 2 2" xfId="701"/>
    <cellStyle name="Normal 17 2 2 2" xfId="2794"/>
    <cellStyle name="Normal 17 2 3" xfId="2632"/>
    <cellStyle name="Normal 17 3" xfId="2631"/>
    <cellStyle name="Normal 18" xfId="105"/>
    <cellStyle name="Normal 18 2" xfId="702"/>
    <cellStyle name="Normal 19" xfId="106"/>
    <cellStyle name="Normal 19 2" xfId="107"/>
    <cellStyle name="Normal 19 2 2" xfId="703"/>
    <cellStyle name="Normal 19 2 2 2" xfId="2795"/>
    <cellStyle name="Normal 19 2 3" xfId="2634"/>
    <cellStyle name="Normal 19 3" xfId="2633"/>
    <cellStyle name="Normal 2" xfId="108"/>
    <cellStyle name="Normal 2 2" xfId="704"/>
    <cellStyle name="Normal 2 2 2" xfId="2796"/>
    <cellStyle name="Normal 2 3" xfId="705"/>
    <cellStyle name="Normal 2 3 2" xfId="2797"/>
    <cellStyle name="Normal 2 4" xfId="706"/>
    <cellStyle name="Normal 2 4 2" xfId="2798"/>
    <cellStyle name="Normal 2 5" xfId="707"/>
    <cellStyle name="Normal 2 5 2" xfId="2799"/>
    <cellStyle name="Normal 2 6" xfId="708"/>
    <cellStyle name="Normal 2 6 2" xfId="2800"/>
    <cellStyle name="Normal 2 7" xfId="709"/>
    <cellStyle name="Normal 2 7 2" xfId="2801"/>
    <cellStyle name="Normal 2 8" xfId="710"/>
    <cellStyle name="Normal 2 9" xfId="711"/>
    <cellStyle name="Normal 20" xfId="109"/>
    <cellStyle name="Normal 20 2" xfId="110"/>
    <cellStyle name="Normal 20 2 2" xfId="712"/>
    <cellStyle name="Normal 20 2 2 2" xfId="2802"/>
    <cellStyle name="Normal 20 2 3" xfId="2636"/>
    <cellStyle name="Normal 20 3" xfId="2635"/>
    <cellStyle name="Normal 21" xfId="111"/>
    <cellStyle name="Normal 21 2" xfId="112"/>
    <cellStyle name="Normal 21 2 2" xfId="713"/>
    <cellStyle name="Normal 21 2 2 2" xfId="2803"/>
    <cellStyle name="Normal 21 2 3" xfId="2638"/>
    <cellStyle name="Normal 21 3" xfId="2637"/>
    <cellStyle name="Normal 22" xfId="113"/>
    <cellStyle name="Normal 22 2" xfId="114"/>
    <cellStyle name="Normal 22 2 2" xfId="714"/>
    <cellStyle name="Normal 22 2 2 2" xfId="2804"/>
    <cellStyle name="Normal 22 2 3" xfId="2640"/>
    <cellStyle name="Normal 22 3" xfId="2639"/>
    <cellStyle name="Normal 23" xfId="115"/>
    <cellStyle name="Normal 23 2" xfId="116"/>
    <cellStyle name="Normal 23 2 2" xfId="715"/>
    <cellStyle name="Normal 23 2 2 2" xfId="2805"/>
    <cellStyle name="Normal 23 2 3" xfId="2642"/>
    <cellStyle name="Normal 23 3" xfId="2641"/>
    <cellStyle name="Normal 24" xfId="117"/>
    <cellStyle name="Normal 24 2" xfId="118"/>
    <cellStyle name="Normal 24 2 2" xfId="716"/>
    <cellStyle name="Normal 24 2 2 2" xfId="2806"/>
    <cellStyle name="Normal 24 2 3" xfId="2644"/>
    <cellStyle name="Normal 24 3" xfId="2643"/>
    <cellStyle name="Normal 25" xfId="119"/>
    <cellStyle name="Normal 25 2" xfId="120"/>
    <cellStyle name="Normal 25 2 2" xfId="717"/>
    <cellStyle name="Normal 25 2 2 2" xfId="2807"/>
    <cellStyle name="Normal 25 2 3" xfId="2646"/>
    <cellStyle name="Normal 25 3" xfId="2645"/>
    <cellStyle name="Normal 26" xfId="121"/>
    <cellStyle name="Normal 26 2" xfId="122"/>
    <cellStyle name="Normal 26 2 2" xfId="718"/>
    <cellStyle name="Normal 26 2 2 2" xfId="2808"/>
    <cellStyle name="Normal 26 2 3" xfId="2648"/>
    <cellStyle name="Normal 26 3" xfId="2647"/>
    <cellStyle name="Normal 27" xfId="123"/>
    <cellStyle name="Normal 27 2" xfId="124"/>
    <cellStyle name="Normal 27 2 2" xfId="719"/>
    <cellStyle name="Normal 27 2 2 2" xfId="2809"/>
    <cellStyle name="Normal 27 2 3" xfId="2650"/>
    <cellStyle name="Normal 27 3" xfId="2649"/>
    <cellStyle name="Normal 28" xfId="125"/>
    <cellStyle name="Normal 28 2" xfId="126"/>
    <cellStyle name="Normal 28 2 2" xfId="720"/>
    <cellStyle name="Normal 28 2 2 2" xfId="2810"/>
    <cellStyle name="Normal 28 2 3" xfId="2652"/>
    <cellStyle name="Normal 28 3" xfId="2651"/>
    <cellStyle name="Normal 29" xfId="127"/>
    <cellStyle name="Normal 29 2" xfId="128"/>
    <cellStyle name="Normal 29 2 2" xfId="721"/>
    <cellStyle name="Normal 29 2 2 2" xfId="2811"/>
    <cellStyle name="Normal 29 2 3" xfId="2654"/>
    <cellStyle name="Normal 29 3" xfId="2653"/>
    <cellStyle name="Normal 3" xfId="129"/>
    <cellStyle name="Normal 3 10" xfId="722"/>
    <cellStyle name="Normal 3 10 2" xfId="2812"/>
    <cellStyle name="Normal 3 11" xfId="723"/>
    <cellStyle name="Normal 3 11 2" xfId="2813"/>
    <cellStyle name="Normal 3 12" xfId="724"/>
    <cellStyle name="Normal 3 12 2" xfId="2814"/>
    <cellStyle name="Normal 3 13" xfId="725"/>
    <cellStyle name="Normal 3 13 2" xfId="2815"/>
    <cellStyle name="Normal 3 14" xfId="726"/>
    <cellStyle name="Normal 3 14 2" xfId="2816"/>
    <cellStyle name="Normal 3 15" xfId="727"/>
    <cellStyle name="Normal 3 15 2" xfId="2817"/>
    <cellStyle name="Normal 3 16" xfId="728"/>
    <cellStyle name="Normal 3 16 2" xfId="2818"/>
    <cellStyle name="Normal 3 17" xfId="729"/>
    <cellStyle name="Normal 3 17 2" xfId="2819"/>
    <cellStyle name="Normal 3 18" xfId="730"/>
    <cellStyle name="Normal 3 18 2" xfId="2820"/>
    <cellStyle name="Normal 3 19" xfId="731"/>
    <cellStyle name="Normal 3 19 2" xfId="2821"/>
    <cellStyle name="Normal 3 2" xfId="130"/>
    <cellStyle name="Normal 3 2 2" xfId="732"/>
    <cellStyle name="Normal 3 2 2 2" xfId="2822"/>
    <cellStyle name="Normal 3 2 3" xfId="2656"/>
    <cellStyle name="Normal 3 20" xfId="733"/>
    <cellStyle name="Normal 3 20 2" xfId="2823"/>
    <cellStyle name="Normal 3 21" xfId="734"/>
    <cellStyle name="Normal 3 21 2" xfId="2824"/>
    <cellStyle name="Normal 3 22" xfId="735"/>
    <cellStyle name="Normal 3 22 2" xfId="2825"/>
    <cellStyle name="Normal 3 23" xfId="736"/>
    <cellStyle name="Normal 3 23 2" xfId="2826"/>
    <cellStyle name="Normal 3 24" xfId="737"/>
    <cellStyle name="Normal 3 24 2" xfId="2827"/>
    <cellStyle name="Normal 3 25" xfId="738"/>
    <cellStyle name="Normal 3 25 2" xfId="2828"/>
    <cellStyle name="Normal 3 26" xfId="739"/>
    <cellStyle name="Normal 3 26 2" xfId="2829"/>
    <cellStyle name="Normal 3 27" xfId="740"/>
    <cellStyle name="Normal 3 27 2" xfId="2830"/>
    <cellStyle name="Normal 3 28" xfId="741"/>
    <cellStyle name="Normal 3 28 2" xfId="2831"/>
    <cellStyle name="Normal 3 29" xfId="742"/>
    <cellStyle name="Normal 3 29 2" xfId="2832"/>
    <cellStyle name="Normal 3 3" xfId="131"/>
    <cellStyle name="Normal 3 3 2" xfId="743"/>
    <cellStyle name="Normal 3 3 2 2" xfId="2833"/>
    <cellStyle name="Normal 3 3 3" xfId="2657"/>
    <cellStyle name="Normal 3 30" xfId="744"/>
    <cellStyle name="Normal 3 30 2" xfId="2834"/>
    <cellStyle name="Normal 3 31" xfId="745"/>
    <cellStyle name="Normal 3 31 2" xfId="2835"/>
    <cellStyle name="Normal 3 32" xfId="746"/>
    <cellStyle name="Normal 3 32 2" xfId="2836"/>
    <cellStyle name="Normal 3 33" xfId="747"/>
    <cellStyle name="Normal 3 33 2" xfId="2837"/>
    <cellStyle name="Normal 3 34" xfId="748"/>
    <cellStyle name="Normal 3 34 2" xfId="2838"/>
    <cellStyle name="Normal 3 35" xfId="749"/>
    <cellStyle name="Normal 3 35 2" xfId="2839"/>
    <cellStyle name="Normal 3 36" xfId="750"/>
    <cellStyle name="Normal 3 36 2" xfId="2840"/>
    <cellStyle name="Normal 3 37" xfId="751"/>
    <cellStyle name="Normal 3 37 2" xfId="2841"/>
    <cellStyle name="Normal 3 38" xfId="752"/>
    <cellStyle name="Normal 3 38 2" xfId="2842"/>
    <cellStyle name="Normal 3 39" xfId="753"/>
    <cellStyle name="Normal 3 39 2" xfId="2843"/>
    <cellStyle name="Normal 3 4" xfId="132"/>
    <cellStyle name="Normal 3 4 2" xfId="754"/>
    <cellStyle name="Normal 3 4 2 2" xfId="2844"/>
    <cellStyle name="Normal 3 4 3" xfId="2658"/>
    <cellStyle name="Normal 3 40" xfId="755"/>
    <cellStyle name="Normal 3 40 2" xfId="2845"/>
    <cellStyle name="Normal 3 41" xfId="756"/>
    <cellStyle name="Normal 3 41 2" xfId="2846"/>
    <cellStyle name="Normal 3 42" xfId="757"/>
    <cellStyle name="Normal 3 42 2" xfId="2847"/>
    <cellStyle name="Normal 3 43" xfId="758"/>
    <cellStyle name="Normal 3 43 2" xfId="2848"/>
    <cellStyle name="Normal 3 44" xfId="759"/>
    <cellStyle name="Normal 3 44 2" xfId="2849"/>
    <cellStyle name="Normal 3 45" xfId="760"/>
    <cellStyle name="Normal 3 45 2" xfId="2850"/>
    <cellStyle name="Normal 3 46" xfId="761"/>
    <cellStyle name="Normal 3 46 2" xfId="2851"/>
    <cellStyle name="Normal 3 47" xfId="762"/>
    <cellStyle name="Normal 3 47 2" xfId="2852"/>
    <cellStyle name="Normal 3 48" xfId="763"/>
    <cellStyle name="Normal 3 48 2" xfId="2853"/>
    <cellStyle name="Normal 3 49" xfId="764"/>
    <cellStyle name="Normal 3 49 2" xfId="2854"/>
    <cellStyle name="Normal 3 5" xfId="133"/>
    <cellStyle name="Normal 3 5 2" xfId="765"/>
    <cellStyle name="Normal 3 5 2 2" xfId="2855"/>
    <cellStyle name="Normal 3 5 3" xfId="2659"/>
    <cellStyle name="Normal 3 50" xfId="766"/>
    <cellStyle name="Normal 3 50 2" xfId="2856"/>
    <cellStyle name="Normal 3 51" xfId="767"/>
    <cellStyle name="Normal 3 51 2" xfId="2857"/>
    <cellStyle name="Normal 3 52" xfId="768"/>
    <cellStyle name="Normal 3 52 2" xfId="2858"/>
    <cellStyle name="Normal 3 53" xfId="769"/>
    <cellStyle name="Normal 3 53 2" xfId="2859"/>
    <cellStyle name="Normal 3 54" xfId="770"/>
    <cellStyle name="Normal 3 54 2" xfId="2860"/>
    <cellStyle name="Normal 3 55" xfId="771"/>
    <cellStyle name="Normal 3 55 2" xfId="2861"/>
    <cellStyle name="Normal 3 56" xfId="772"/>
    <cellStyle name="Normal 3 56 2" xfId="2862"/>
    <cellStyle name="Normal 3 57" xfId="773"/>
    <cellStyle name="Normal 3 57 2" xfId="2863"/>
    <cellStyle name="Normal 3 58" xfId="774"/>
    <cellStyle name="Normal 3 58 2" xfId="2864"/>
    <cellStyle name="Normal 3 59" xfId="775"/>
    <cellStyle name="Normal 3 59 2" xfId="2865"/>
    <cellStyle name="Normal 3 6" xfId="134"/>
    <cellStyle name="Normal 3 6 2" xfId="776"/>
    <cellStyle name="Normal 3 6 2 2" xfId="2866"/>
    <cellStyle name="Normal 3 6 3" xfId="2660"/>
    <cellStyle name="Normal 3 60" xfId="777"/>
    <cellStyle name="Normal 3 60 2" xfId="2867"/>
    <cellStyle name="Normal 3 61" xfId="778"/>
    <cellStyle name="Normal 3 61 2" xfId="2868"/>
    <cellStyle name="Normal 3 62" xfId="779"/>
    <cellStyle name="Normal 3 62 2" xfId="2869"/>
    <cellStyle name="Normal 3 63" xfId="780"/>
    <cellStyle name="Normal 3 63 2" xfId="2870"/>
    <cellStyle name="Normal 3 64" xfId="781"/>
    <cellStyle name="Normal 3 64 2" xfId="2871"/>
    <cellStyle name="Normal 3 65" xfId="782"/>
    <cellStyle name="Normal 3 65 2" xfId="2872"/>
    <cellStyle name="Normal 3 66" xfId="783"/>
    <cellStyle name="Normal 3 66 2" xfId="2873"/>
    <cellStyle name="Normal 3 67" xfId="784"/>
    <cellStyle name="Normal 3 67 2" xfId="2874"/>
    <cellStyle name="Normal 3 68" xfId="785"/>
    <cellStyle name="Normal 3 68 2" xfId="2875"/>
    <cellStyle name="Normal 3 69" xfId="786"/>
    <cellStyle name="Normal 3 69 2" xfId="2876"/>
    <cellStyle name="Normal 3 7" xfId="135"/>
    <cellStyle name="Normal 3 7 2" xfId="787"/>
    <cellStyle name="Normal 3 7 2 2" xfId="2877"/>
    <cellStyle name="Normal 3 7 3" xfId="2661"/>
    <cellStyle name="Normal 3 70" xfId="788"/>
    <cellStyle name="Normal 3 70 2" xfId="2878"/>
    <cellStyle name="Normal 3 71" xfId="2655"/>
    <cellStyle name="Normal 3 8" xfId="136"/>
    <cellStyle name="Normal 3 8 2" xfId="789"/>
    <cellStyle name="Normal 3 8 2 2" xfId="2879"/>
    <cellStyle name="Normal 3 8 3" xfId="2662"/>
    <cellStyle name="Normal 3 9" xfId="137"/>
    <cellStyle name="Normal 3 9 2" xfId="790"/>
    <cellStyle name="Normal 3 9 2 2" xfId="2880"/>
    <cellStyle name="Normal 3 9 3" xfId="2663"/>
    <cellStyle name="Normal 30" xfId="138"/>
    <cellStyle name="Normal 30 2" xfId="139"/>
    <cellStyle name="Normal 30 2 2" xfId="791"/>
    <cellStyle name="Normal 30 2 2 2" xfId="2881"/>
    <cellStyle name="Normal 30 2 3" xfId="2665"/>
    <cellStyle name="Normal 30 3" xfId="2664"/>
    <cellStyle name="Normal 31" xfId="140"/>
    <cellStyle name="Normal 31 2" xfId="141"/>
    <cellStyle name="Normal 31 2 2" xfId="792"/>
    <cellStyle name="Normal 31 2 2 2" xfId="2882"/>
    <cellStyle name="Normal 31 2 3" xfId="2667"/>
    <cellStyle name="Normal 31 3" xfId="2666"/>
    <cellStyle name="Normal 32" xfId="142"/>
    <cellStyle name="Normal 32 2" xfId="143"/>
    <cellStyle name="Normal 32 2 2" xfId="793"/>
    <cellStyle name="Normal 32 2 2 2" xfId="2883"/>
    <cellStyle name="Normal 32 2 3" xfId="2669"/>
    <cellStyle name="Normal 32 3" xfId="2668"/>
    <cellStyle name="Normal 33" xfId="144"/>
    <cellStyle name="Normal 33 2" xfId="145"/>
    <cellStyle name="Normal 33 2 2" xfId="794"/>
    <cellStyle name="Normal 33 2 2 2" xfId="2884"/>
    <cellStyle name="Normal 33 2 3" xfId="2671"/>
    <cellStyle name="Normal 33 3" xfId="2670"/>
    <cellStyle name="Normal 34" xfId="146"/>
    <cellStyle name="Normal 34 2" xfId="147"/>
    <cellStyle name="Normal 34 2 2" xfId="795"/>
    <cellStyle name="Normal 34 2 2 2" xfId="2885"/>
    <cellStyle name="Normal 34 2 3" xfId="2673"/>
    <cellStyle name="Normal 34 3" xfId="2672"/>
    <cellStyle name="Normal 35" xfId="148"/>
    <cellStyle name="Normal 35 2" xfId="149"/>
    <cellStyle name="Normal 35 2 2" xfId="796"/>
    <cellStyle name="Normal 35 2 2 2" xfId="2886"/>
    <cellStyle name="Normal 35 2 3" xfId="2675"/>
    <cellStyle name="Normal 35 3" xfId="2674"/>
    <cellStyle name="Normal 36" xfId="150"/>
    <cellStyle name="Normal 36 2" xfId="151"/>
    <cellStyle name="Normal 37" xfId="152"/>
    <cellStyle name="Normal 37 2" xfId="153"/>
    <cellStyle name="Normal 38" xfId="154"/>
    <cellStyle name="Normal 38 2" xfId="155"/>
    <cellStyle name="Normal 38 2 2" xfId="797"/>
    <cellStyle name="Normal 38 2 2 2" xfId="2887"/>
    <cellStyle name="Normal 38 2 3" xfId="2677"/>
    <cellStyle name="Normal 38 3" xfId="2676"/>
    <cellStyle name="Normal 39" xfId="156"/>
    <cellStyle name="Normal 39 2" xfId="157"/>
    <cellStyle name="Normal 39 2 2" xfId="798"/>
    <cellStyle name="Normal 39 2 2 2" xfId="2888"/>
    <cellStyle name="Normal 39 2 3" xfId="2679"/>
    <cellStyle name="Normal 39 3" xfId="2678"/>
    <cellStyle name="Normal 4" xfId="158"/>
    <cellStyle name="Normal 4 2" xfId="159"/>
    <cellStyle name="Normal 4 3" xfId="799"/>
    <cellStyle name="Normal 40" xfId="160"/>
    <cellStyle name="Normal 40 2" xfId="161"/>
    <cellStyle name="Normal 40 2 2" xfId="800"/>
    <cellStyle name="Normal 40 2 2 2" xfId="2889"/>
    <cellStyle name="Normal 40 2 3" xfId="2681"/>
    <cellStyle name="Normal 40 3" xfId="2680"/>
    <cellStyle name="Normal 41" xfId="162"/>
    <cellStyle name="Normal 41 2" xfId="163"/>
    <cellStyle name="Normal 41 2 2" xfId="801"/>
    <cellStyle name="Normal 41 2 2 2" xfId="2890"/>
    <cellStyle name="Normal 41 2 3" xfId="2683"/>
    <cellStyle name="Normal 41 3" xfId="2682"/>
    <cellStyle name="Normal 42" xfId="164"/>
    <cellStyle name="Normal 42 2" xfId="165"/>
    <cellStyle name="Normal 42 2 2" xfId="802"/>
    <cellStyle name="Normal 42 2 2 2" xfId="2891"/>
    <cellStyle name="Normal 42 2 3" xfId="2685"/>
    <cellStyle name="Normal 42 3" xfId="2684"/>
    <cellStyle name="Normal 43" xfId="166"/>
    <cellStyle name="Normal 43 2" xfId="167"/>
    <cellStyle name="Normal 43 2 2" xfId="803"/>
    <cellStyle name="Normal 43 2 2 2" xfId="2892"/>
    <cellStyle name="Normal 43 2 3" xfId="2687"/>
    <cellStyle name="Normal 43 3" xfId="2686"/>
    <cellStyle name="Normal 44" xfId="168"/>
    <cellStyle name="Normal 44 2" xfId="169"/>
    <cellStyle name="Normal 44 2 2" xfId="804"/>
    <cellStyle name="Normal 44 2 2 2" xfId="2893"/>
    <cellStyle name="Normal 44 2 3" xfId="2689"/>
    <cellStyle name="Normal 44 3" xfId="2688"/>
    <cellStyle name="Normal 45" xfId="170"/>
    <cellStyle name="Normal 45 2" xfId="171"/>
    <cellStyle name="Normal 45 2 2" xfId="805"/>
    <cellStyle name="Normal 45 2 2 2" xfId="2894"/>
    <cellStyle name="Normal 45 2 3" xfId="2691"/>
    <cellStyle name="Normal 45 3" xfId="172"/>
    <cellStyle name="Normal 45 3 2" xfId="806"/>
    <cellStyle name="Normal 45 3 2 2" xfId="2895"/>
    <cellStyle name="Normal 45 3 3" xfId="2692"/>
    <cellStyle name="Normal 45 4" xfId="173"/>
    <cellStyle name="Normal 45 4 2" xfId="807"/>
    <cellStyle name="Normal 45 4 2 2" xfId="2896"/>
    <cellStyle name="Normal 45 4 3" xfId="2693"/>
    <cellStyle name="Normal 45 5" xfId="174"/>
    <cellStyle name="Normal 45 5 2" xfId="808"/>
    <cellStyle name="Normal 45 5 2 2" xfId="2897"/>
    <cellStyle name="Normal 45 5 3" xfId="2694"/>
    <cellStyle name="Normal 45 6" xfId="175"/>
    <cellStyle name="Normal 45 6 2" xfId="809"/>
    <cellStyle name="Normal 45 6 2 2" xfId="2898"/>
    <cellStyle name="Normal 45 6 3" xfId="2695"/>
    <cellStyle name="Normal 45 7" xfId="176"/>
    <cellStyle name="Normal 45 7 2" xfId="810"/>
    <cellStyle name="Normal 45 7 2 2" xfId="2899"/>
    <cellStyle name="Normal 45 7 3" xfId="2696"/>
    <cellStyle name="Normal 45 8" xfId="177"/>
    <cellStyle name="Normal 45 9" xfId="2690"/>
    <cellStyle name="Normal 46" xfId="178"/>
    <cellStyle name="Normal 46 2" xfId="179"/>
    <cellStyle name="Normal 46 2 2" xfId="811"/>
    <cellStyle name="Normal 46 2 2 2" xfId="2900"/>
    <cellStyle name="Normal 46 2 3" xfId="2698"/>
    <cellStyle name="Normal 46 3" xfId="180"/>
    <cellStyle name="Normal 46 3 2" xfId="812"/>
    <cellStyle name="Normal 46 3 2 2" xfId="2901"/>
    <cellStyle name="Normal 46 3 3" xfId="2699"/>
    <cellStyle name="Normal 46 4" xfId="181"/>
    <cellStyle name="Normal 46 4 2" xfId="813"/>
    <cellStyle name="Normal 46 4 2 2" xfId="2902"/>
    <cellStyle name="Normal 46 4 3" xfId="2700"/>
    <cellStyle name="Normal 46 5" xfId="182"/>
    <cellStyle name="Normal 46 5 2" xfId="814"/>
    <cellStyle name="Normal 46 5 2 2" xfId="2903"/>
    <cellStyle name="Normal 46 5 3" xfId="2701"/>
    <cellStyle name="Normal 46 6" xfId="183"/>
    <cellStyle name="Normal 46 6 2" xfId="815"/>
    <cellStyle name="Normal 46 6 2 2" xfId="2904"/>
    <cellStyle name="Normal 46 6 3" xfId="2702"/>
    <cellStyle name="Normal 46 7" xfId="184"/>
    <cellStyle name="Normal 46 7 2" xfId="816"/>
    <cellStyle name="Normal 46 7 2 2" xfId="2905"/>
    <cellStyle name="Normal 46 7 3" xfId="2703"/>
    <cellStyle name="Normal 46 8" xfId="185"/>
    <cellStyle name="Normal 46 9" xfId="2697"/>
    <cellStyle name="Normal 47" xfId="186"/>
    <cellStyle name="Normal 47 2" xfId="187"/>
    <cellStyle name="Normal 47 2 2" xfId="818"/>
    <cellStyle name="Normal 47 2 2 2" xfId="2907"/>
    <cellStyle name="Normal 47 2 3" xfId="2705"/>
    <cellStyle name="Normal 47 3" xfId="817"/>
    <cellStyle name="Normal 47 3 2" xfId="2906"/>
    <cellStyle name="Normal 47 4" xfId="2704"/>
    <cellStyle name="Normal 48" xfId="188"/>
    <cellStyle name="Normal 48 2" xfId="189"/>
    <cellStyle name="Normal 48 2 2" xfId="819"/>
    <cellStyle name="Normal 48 2 2 2" xfId="2908"/>
    <cellStyle name="Normal 48 2 3" xfId="2707"/>
    <cellStyle name="Normal 48 3" xfId="190"/>
    <cellStyle name="Normal 48 3 2" xfId="820"/>
    <cellStyle name="Normal 48 3 2 2" xfId="2909"/>
    <cellStyle name="Normal 48 3 3" xfId="2708"/>
    <cellStyle name="Normal 48 4" xfId="191"/>
    <cellStyle name="Normal 48 4 2" xfId="821"/>
    <cellStyle name="Normal 48 4 2 2" xfId="2910"/>
    <cellStyle name="Normal 48 4 3" xfId="2709"/>
    <cellStyle name="Normal 48 5" xfId="192"/>
    <cellStyle name="Normal 48 5 2" xfId="822"/>
    <cellStyle name="Normal 48 5 2 2" xfId="2911"/>
    <cellStyle name="Normal 48 5 3" xfId="2710"/>
    <cellStyle name="Normal 48 6" xfId="193"/>
    <cellStyle name="Normal 48 6 2" xfId="823"/>
    <cellStyle name="Normal 48 6 2 2" xfId="2912"/>
    <cellStyle name="Normal 48 6 3" xfId="2711"/>
    <cellStyle name="Normal 48 7" xfId="194"/>
    <cellStyle name="Normal 48 7 2" xfId="824"/>
    <cellStyle name="Normal 48 7 2 2" xfId="2913"/>
    <cellStyle name="Normal 48 7 3" xfId="2712"/>
    <cellStyle name="Normal 48 8" xfId="195"/>
    <cellStyle name="Normal 48 9" xfId="2706"/>
    <cellStyle name="Normal 49" xfId="196"/>
    <cellStyle name="Normal 49 2" xfId="197"/>
    <cellStyle name="Normal 49 2 2" xfId="825"/>
    <cellStyle name="Normal 49 2 2 2" xfId="2914"/>
    <cellStyle name="Normal 49 2 3" xfId="2714"/>
    <cellStyle name="Normal 49 3" xfId="198"/>
    <cellStyle name="Normal 49 3 2" xfId="826"/>
    <cellStyle name="Normal 49 3 2 2" xfId="2915"/>
    <cellStyle name="Normal 49 3 3" xfId="2715"/>
    <cellStyle name="Normal 49 4" xfId="199"/>
    <cellStyle name="Normal 49 4 2" xfId="827"/>
    <cellStyle name="Normal 49 4 2 2" xfId="2916"/>
    <cellStyle name="Normal 49 4 3" xfId="2716"/>
    <cellStyle name="Normal 49 5" xfId="200"/>
    <cellStyle name="Normal 49 5 2" xfId="828"/>
    <cellStyle name="Normal 49 5 2 2" xfId="2917"/>
    <cellStyle name="Normal 49 5 3" xfId="2717"/>
    <cellStyle name="Normal 49 6" xfId="201"/>
    <cellStyle name="Normal 49 6 2" xfId="829"/>
    <cellStyle name="Normal 49 6 2 2" xfId="2918"/>
    <cellStyle name="Normal 49 6 3" xfId="2718"/>
    <cellStyle name="Normal 49 7" xfId="202"/>
    <cellStyle name="Normal 49 7 2" xfId="830"/>
    <cellStyle name="Normal 49 7 2 2" xfId="2919"/>
    <cellStyle name="Normal 49 7 3" xfId="2719"/>
    <cellStyle name="Normal 49 8" xfId="203"/>
    <cellStyle name="Normal 49 9" xfId="2713"/>
    <cellStyle name="Normal 5" xfId="204"/>
    <cellStyle name="Normal 5 10" xfId="205"/>
    <cellStyle name="Normal 5 10 2" xfId="832"/>
    <cellStyle name="Normal 5 10 2 2" xfId="2921"/>
    <cellStyle name="Normal 5 10 3" xfId="2721"/>
    <cellStyle name="Normal 5 11" xfId="206"/>
    <cellStyle name="Normal 5 11 2" xfId="833"/>
    <cellStyle name="Normal 5 11 2 2" xfId="2922"/>
    <cellStyle name="Normal 5 11 3" xfId="2722"/>
    <cellStyle name="Normal 5 12" xfId="207"/>
    <cellStyle name="Normal 5 12 2" xfId="834"/>
    <cellStyle name="Normal 5 12 2 2" xfId="2923"/>
    <cellStyle name="Normal 5 12 3" xfId="2723"/>
    <cellStyle name="Normal 5 13" xfId="208"/>
    <cellStyle name="Normal 5 13 2" xfId="835"/>
    <cellStyle name="Normal 5 13 2 2" xfId="2924"/>
    <cellStyle name="Normal 5 13 3" xfId="2724"/>
    <cellStyle name="Normal 5 14" xfId="209"/>
    <cellStyle name="Normal 5 14 2" xfId="836"/>
    <cellStyle name="Normal 5 14 2 2" xfId="2925"/>
    <cellStyle name="Normal 5 14 3" xfId="2725"/>
    <cellStyle name="Normal 5 15" xfId="210"/>
    <cellStyle name="Normal 5 15 2" xfId="838"/>
    <cellStyle name="Normal 5 15 3" xfId="837"/>
    <cellStyle name="Normal 5 15 3 2" xfId="2926"/>
    <cellStyle name="Normal 5 16" xfId="839"/>
    <cellStyle name="Normal 5 16 2" xfId="2927"/>
    <cellStyle name="Normal 5 17" xfId="840"/>
    <cellStyle name="Normal 5 17 2" xfId="2928"/>
    <cellStyle name="Normal 5 18" xfId="841"/>
    <cellStyle name="Normal 5 18 2" xfId="2929"/>
    <cellStyle name="Normal 5 19" xfId="842"/>
    <cellStyle name="Normal 5 19 2" xfId="2930"/>
    <cellStyle name="Normal 5 2" xfId="211"/>
    <cellStyle name="Normal 5 2 2" xfId="843"/>
    <cellStyle name="Normal 5 2 2 2" xfId="2931"/>
    <cellStyle name="Normal 5 2 3" xfId="2726"/>
    <cellStyle name="Normal 5 20" xfId="844"/>
    <cellStyle name="Normal 5 20 2" xfId="2932"/>
    <cellStyle name="Normal 5 21" xfId="845"/>
    <cellStyle name="Normal 5 21 2" xfId="2933"/>
    <cellStyle name="Normal 5 22" xfId="846"/>
    <cellStyle name="Normal 5 22 2" xfId="2934"/>
    <cellStyle name="Normal 5 23" xfId="847"/>
    <cellStyle name="Normal 5 23 2" xfId="2935"/>
    <cellStyle name="Normal 5 24" xfId="848"/>
    <cellStyle name="Normal 5 24 2" xfId="2936"/>
    <cellStyle name="Normal 5 25" xfId="849"/>
    <cellStyle name="Normal 5 25 2" xfId="2937"/>
    <cellStyle name="Normal 5 26" xfId="850"/>
    <cellStyle name="Normal 5 26 2" xfId="2938"/>
    <cellStyle name="Normal 5 27" xfId="851"/>
    <cellStyle name="Normal 5 27 2" xfId="2939"/>
    <cellStyle name="Normal 5 28" xfId="852"/>
    <cellStyle name="Normal 5 28 2" xfId="2940"/>
    <cellStyle name="Normal 5 29" xfId="853"/>
    <cellStyle name="Normal 5 29 2" xfId="2941"/>
    <cellStyle name="Normal 5 3" xfId="212"/>
    <cellStyle name="Normal 5 3 2" xfId="854"/>
    <cellStyle name="Normal 5 3 2 2" xfId="2942"/>
    <cellStyle name="Normal 5 3 3" xfId="2727"/>
    <cellStyle name="Normal 5 30" xfId="855"/>
    <cellStyle name="Normal 5 30 2" xfId="2943"/>
    <cellStyle name="Normal 5 31" xfId="856"/>
    <cellStyle name="Normal 5 31 2" xfId="2944"/>
    <cellStyle name="Normal 5 32" xfId="857"/>
    <cellStyle name="Normal 5 32 2" xfId="2945"/>
    <cellStyle name="Normal 5 33" xfId="858"/>
    <cellStyle name="Normal 5 33 2" xfId="2946"/>
    <cellStyle name="Normal 5 34" xfId="859"/>
    <cellStyle name="Normal 5 34 2" xfId="2947"/>
    <cellStyle name="Normal 5 35" xfId="860"/>
    <cellStyle name="Normal 5 35 2" xfId="2948"/>
    <cellStyle name="Normal 5 36" xfId="861"/>
    <cellStyle name="Normal 5 36 2" xfId="2949"/>
    <cellStyle name="Normal 5 37" xfId="862"/>
    <cellStyle name="Normal 5 37 2" xfId="2950"/>
    <cellStyle name="Normal 5 38" xfId="863"/>
    <cellStyle name="Normal 5 38 2" xfId="2951"/>
    <cellStyle name="Normal 5 39" xfId="864"/>
    <cellStyle name="Normal 5 39 2" xfId="2952"/>
    <cellStyle name="Normal 5 4" xfId="213"/>
    <cellStyle name="Normal 5 4 2" xfId="865"/>
    <cellStyle name="Normal 5 4 2 2" xfId="2953"/>
    <cellStyle name="Normal 5 4 3" xfId="2728"/>
    <cellStyle name="Normal 5 40" xfId="866"/>
    <cellStyle name="Normal 5 40 2" xfId="2954"/>
    <cellStyle name="Normal 5 41" xfId="867"/>
    <cellStyle name="Normal 5 41 2" xfId="2955"/>
    <cellStyle name="Normal 5 42" xfId="868"/>
    <cellStyle name="Normal 5 42 2" xfId="2956"/>
    <cellStyle name="Normal 5 43" xfId="869"/>
    <cellStyle name="Normal 5 43 2" xfId="2957"/>
    <cellStyle name="Normal 5 44" xfId="870"/>
    <cellStyle name="Normal 5 44 2" xfId="2958"/>
    <cellStyle name="Normal 5 45" xfId="871"/>
    <cellStyle name="Normal 5 45 2" xfId="2959"/>
    <cellStyle name="Normal 5 46" xfId="872"/>
    <cellStyle name="Normal 5 46 2" xfId="2960"/>
    <cellStyle name="Normal 5 47" xfId="873"/>
    <cellStyle name="Normal 5 47 2" xfId="2961"/>
    <cellStyle name="Normal 5 48" xfId="874"/>
    <cellStyle name="Normal 5 48 2" xfId="2962"/>
    <cellStyle name="Normal 5 49" xfId="875"/>
    <cellStyle name="Normal 5 49 2" xfId="2963"/>
    <cellStyle name="Normal 5 5" xfId="214"/>
    <cellStyle name="Normal 5 5 2" xfId="876"/>
    <cellStyle name="Normal 5 5 2 2" xfId="2964"/>
    <cellStyle name="Normal 5 5 3" xfId="2729"/>
    <cellStyle name="Normal 5 50" xfId="877"/>
    <cellStyle name="Normal 5 50 2" xfId="2965"/>
    <cellStyle name="Normal 5 51" xfId="878"/>
    <cellStyle name="Normal 5 51 2" xfId="2966"/>
    <cellStyle name="Normal 5 52" xfId="879"/>
    <cellStyle name="Normal 5 52 2" xfId="2967"/>
    <cellStyle name="Normal 5 53" xfId="880"/>
    <cellStyle name="Normal 5 53 2" xfId="2968"/>
    <cellStyle name="Normal 5 54" xfId="881"/>
    <cellStyle name="Normal 5 54 2" xfId="2969"/>
    <cellStyle name="Normal 5 55" xfId="882"/>
    <cellStyle name="Normal 5 55 2" xfId="2970"/>
    <cellStyle name="Normal 5 56" xfId="883"/>
    <cellStyle name="Normal 5 56 2" xfId="2971"/>
    <cellStyle name="Normal 5 57" xfId="884"/>
    <cellStyle name="Normal 5 57 2" xfId="2972"/>
    <cellStyle name="Normal 5 58" xfId="885"/>
    <cellStyle name="Normal 5 58 2" xfId="2973"/>
    <cellStyle name="Normal 5 59" xfId="886"/>
    <cellStyle name="Normal 5 59 2" xfId="2974"/>
    <cellStyle name="Normal 5 6" xfId="215"/>
    <cellStyle name="Normal 5 6 2" xfId="887"/>
    <cellStyle name="Normal 5 6 2 2" xfId="2975"/>
    <cellStyle name="Normal 5 6 3" xfId="2730"/>
    <cellStyle name="Normal 5 60" xfId="888"/>
    <cellStyle name="Normal 5 60 2" xfId="2976"/>
    <cellStyle name="Normal 5 61" xfId="889"/>
    <cellStyle name="Normal 5 61 2" xfId="2977"/>
    <cellStyle name="Normal 5 62" xfId="890"/>
    <cellStyle name="Normal 5 62 2" xfId="2978"/>
    <cellStyle name="Normal 5 63" xfId="891"/>
    <cellStyle name="Normal 5 63 2" xfId="2979"/>
    <cellStyle name="Normal 5 64" xfId="892"/>
    <cellStyle name="Normal 5 64 2" xfId="2980"/>
    <cellStyle name="Normal 5 65" xfId="831"/>
    <cellStyle name="Normal 5 65 2" xfId="2920"/>
    <cellStyle name="Normal 5 66" xfId="2720"/>
    <cellStyle name="Normal 5 7" xfId="216"/>
    <cellStyle name="Normal 5 7 2" xfId="893"/>
    <cellStyle name="Normal 5 7 2 2" xfId="2981"/>
    <cellStyle name="Normal 5 7 3" xfId="2731"/>
    <cellStyle name="Normal 5 8" xfId="217"/>
    <cellStyle name="Normal 5 8 2" xfId="894"/>
    <cellStyle name="Normal 5 8 2 2" xfId="2982"/>
    <cellStyle name="Normal 5 8 3" xfId="2732"/>
    <cellStyle name="Normal 5 9" xfId="218"/>
    <cellStyle name="Normal 5 9 2" xfId="895"/>
    <cellStyle name="Normal 5 9 2 2" xfId="2983"/>
    <cellStyle name="Normal 5 9 3" xfId="2733"/>
    <cellStyle name="Normal 50" xfId="219"/>
    <cellStyle name="Normal 50 2" xfId="220"/>
    <cellStyle name="Normal 50 2 2" xfId="896"/>
    <cellStyle name="Normal 50 2 2 2" xfId="2984"/>
    <cellStyle name="Normal 50 2 3" xfId="2735"/>
    <cellStyle name="Normal 50 3" xfId="221"/>
    <cellStyle name="Normal 50 3 2" xfId="897"/>
    <cellStyle name="Normal 50 3 2 2" xfId="2985"/>
    <cellStyle name="Normal 50 3 3" xfId="2736"/>
    <cellStyle name="Normal 50 4" xfId="222"/>
    <cellStyle name="Normal 50 4 2" xfId="898"/>
    <cellStyle name="Normal 50 4 2 2" xfId="2986"/>
    <cellStyle name="Normal 50 4 3" xfId="2737"/>
    <cellStyle name="Normal 50 5" xfId="223"/>
    <cellStyle name="Normal 50 5 2" xfId="899"/>
    <cellStyle name="Normal 50 5 2 2" xfId="2987"/>
    <cellStyle name="Normal 50 5 3" xfId="2738"/>
    <cellStyle name="Normal 50 6" xfId="224"/>
    <cellStyle name="Normal 50 6 2" xfId="900"/>
    <cellStyle name="Normal 50 6 2 2" xfId="2988"/>
    <cellStyle name="Normal 50 6 3" xfId="2739"/>
    <cellStyle name="Normal 50 7" xfId="225"/>
    <cellStyle name="Normal 50 7 2" xfId="901"/>
    <cellStyle name="Normal 50 7 2 2" xfId="2989"/>
    <cellStyle name="Normal 50 7 3" xfId="2740"/>
    <cellStyle name="Normal 50 8" xfId="2734"/>
    <cellStyle name="Normal 51" xfId="226"/>
    <cellStyle name="Normal 51 2" xfId="227"/>
    <cellStyle name="Normal 51 2 2" xfId="902"/>
    <cellStyle name="Normal 51 2 2 2" xfId="2990"/>
    <cellStyle name="Normal 51 2 3" xfId="2742"/>
    <cellStyle name="Normal 51 3" xfId="2741"/>
    <cellStyle name="Normal 52" xfId="228"/>
    <cellStyle name="Normal 52 10" xfId="229"/>
    <cellStyle name="Normal 52 10 2" xfId="904"/>
    <cellStyle name="Normal 52 11" xfId="230"/>
    <cellStyle name="Normal 52 11 2" xfId="905"/>
    <cellStyle name="Normal 52 12" xfId="231"/>
    <cellStyle name="Normal 52 12 2" xfId="906"/>
    <cellStyle name="Normal 52 13" xfId="232"/>
    <cellStyle name="Normal 52 13 2" xfId="907"/>
    <cellStyle name="Normal 52 14" xfId="908"/>
    <cellStyle name="Normal 52 15" xfId="909"/>
    <cellStyle name="Normal 52 16" xfId="910"/>
    <cellStyle name="Normal 52 17" xfId="911"/>
    <cellStyle name="Normal 52 18" xfId="912"/>
    <cellStyle name="Normal 52 19" xfId="913"/>
    <cellStyle name="Normal 52 2" xfId="233"/>
    <cellStyle name="Normal 52 2 2" xfId="234"/>
    <cellStyle name="Normal 52 2 3" xfId="235"/>
    <cellStyle name="Normal 52 2 4" xfId="236"/>
    <cellStyle name="Normal 52 2 5" xfId="237"/>
    <cellStyle name="Normal 52 2 6" xfId="238"/>
    <cellStyle name="Normal 52 2 7" xfId="239"/>
    <cellStyle name="Normal 52 2 8" xfId="240"/>
    <cellStyle name="Normal 52 2 8 2" xfId="914"/>
    <cellStyle name="Normal 52 20" xfId="915"/>
    <cellStyle name="Normal 52 21" xfId="916"/>
    <cellStyle name="Normal 52 22" xfId="917"/>
    <cellStyle name="Normal 52 23" xfId="918"/>
    <cellStyle name="Normal 52 24" xfId="919"/>
    <cellStyle name="Normal 52 25" xfId="920"/>
    <cellStyle name="Normal 52 26" xfId="921"/>
    <cellStyle name="Normal 52 27" xfId="922"/>
    <cellStyle name="Normal 52 28" xfId="923"/>
    <cellStyle name="Normal 52 29" xfId="924"/>
    <cellStyle name="Normal 52 3" xfId="241"/>
    <cellStyle name="Normal 52 30" xfId="925"/>
    <cellStyle name="Normal 52 31" xfId="926"/>
    <cellStyle name="Normal 52 32" xfId="927"/>
    <cellStyle name="Normal 52 33" xfId="928"/>
    <cellStyle name="Normal 52 34" xfId="929"/>
    <cellStyle name="Normal 52 35" xfId="930"/>
    <cellStyle name="Normal 52 36" xfId="931"/>
    <cellStyle name="Normal 52 37" xfId="932"/>
    <cellStyle name="Normal 52 38" xfId="933"/>
    <cellStyle name="Normal 52 39" xfId="934"/>
    <cellStyle name="Normal 52 4" xfId="242"/>
    <cellStyle name="Normal 52 40" xfId="935"/>
    <cellStyle name="Normal 52 41" xfId="936"/>
    <cellStyle name="Normal 52 42" xfId="937"/>
    <cellStyle name="Normal 52 43" xfId="938"/>
    <cellStyle name="Normal 52 44" xfId="939"/>
    <cellStyle name="Normal 52 45" xfId="940"/>
    <cellStyle name="Normal 52 46" xfId="941"/>
    <cellStyle name="Normal 52 47" xfId="942"/>
    <cellStyle name="Normal 52 48" xfId="943"/>
    <cellStyle name="Normal 52 49" xfId="944"/>
    <cellStyle name="Normal 52 5" xfId="243"/>
    <cellStyle name="Normal 52 50" xfId="945"/>
    <cellStyle name="Normal 52 51" xfId="946"/>
    <cellStyle name="Normal 52 52" xfId="947"/>
    <cellStyle name="Normal 52 53" xfId="948"/>
    <cellStyle name="Normal 52 54" xfId="949"/>
    <cellStyle name="Normal 52 55" xfId="950"/>
    <cellStyle name="Normal 52 56" xfId="903"/>
    <cellStyle name="Normal 52 6" xfId="244"/>
    <cellStyle name="Normal 52 7" xfId="245"/>
    <cellStyle name="Normal 52 8" xfId="246"/>
    <cellStyle name="Normal 52 9" xfId="247"/>
    <cellStyle name="Normal 52 9 2" xfId="951"/>
    <cellStyle name="Normal 53" xfId="248"/>
    <cellStyle name="Normal 53 10" xfId="952"/>
    <cellStyle name="Normal 53 11" xfId="953"/>
    <cellStyle name="Normal 53 12" xfId="954"/>
    <cellStyle name="Normal 53 13" xfId="955"/>
    <cellStyle name="Normal 53 14" xfId="956"/>
    <cellStyle name="Normal 53 15" xfId="957"/>
    <cellStyle name="Normal 53 16" xfId="958"/>
    <cellStyle name="Normal 53 17" xfId="959"/>
    <cellStyle name="Normal 53 18" xfId="960"/>
    <cellStyle name="Normal 53 19" xfId="961"/>
    <cellStyle name="Normal 53 2" xfId="249"/>
    <cellStyle name="Normal 53 20" xfId="962"/>
    <cellStyle name="Normal 53 21" xfId="963"/>
    <cellStyle name="Normal 53 22" xfId="964"/>
    <cellStyle name="Normal 53 23" xfId="965"/>
    <cellStyle name="Normal 53 24" xfId="966"/>
    <cellStyle name="Normal 53 25" xfId="967"/>
    <cellStyle name="Normal 53 26" xfId="968"/>
    <cellStyle name="Normal 53 27" xfId="969"/>
    <cellStyle name="Normal 53 28" xfId="970"/>
    <cellStyle name="Normal 53 29" xfId="971"/>
    <cellStyle name="Normal 53 3" xfId="250"/>
    <cellStyle name="Normal 53 30" xfId="972"/>
    <cellStyle name="Normal 53 31" xfId="973"/>
    <cellStyle name="Normal 53 32" xfId="974"/>
    <cellStyle name="Normal 53 33" xfId="975"/>
    <cellStyle name="Normal 53 34" xfId="976"/>
    <cellStyle name="Normal 53 35" xfId="977"/>
    <cellStyle name="Normal 53 36" xfId="978"/>
    <cellStyle name="Normal 53 37" xfId="979"/>
    <cellStyle name="Normal 53 38" xfId="980"/>
    <cellStyle name="Normal 53 39" xfId="981"/>
    <cellStyle name="Normal 53 4" xfId="251"/>
    <cellStyle name="Normal 53 40" xfId="982"/>
    <cellStyle name="Normal 53 41" xfId="983"/>
    <cellStyle name="Normal 53 42" xfId="984"/>
    <cellStyle name="Normal 53 43" xfId="985"/>
    <cellStyle name="Normal 53 44" xfId="986"/>
    <cellStyle name="Normal 53 45" xfId="987"/>
    <cellStyle name="Normal 53 46" xfId="988"/>
    <cellStyle name="Normal 53 47" xfId="989"/>
    <cellStyle name="Normal 53 48" xfId="990"/>
    <cellStyle name="Normal 53 49" xfId="991"/>
    <cellStyle name="Normal 53 5" xfId="252"/>
    <cellStyle name="Normal 53 50" xfId="992"/>
    <cellStyle name="Normal 53 51" xfId="993"/>
    <cellStyle name="Normal 53 52" xfId="994"/>
    <cellStyle name="Normal 53 53" xfId="995"/>
    <cellStyle name="Normal 53 54" xfId="996"/>
    <cellStyle name="Normal 53 55" xfId="997"/>
    <cellStyle name="Normal 53 56" xfId="998"/>
    <cellStyle name="Normal 53 6" xfId="253"/>
    <cellStyle name="Normal 53 7" xfId="254"/>
    <cellStyle name="Normal 53 8" xfId="999"/>
    <cellStyle name="Normal 53 9" xfId="1000"/>
    <cellStyle name="Normal 54" xfId="255"/>
    <cellStyle name="Normal 54 10" xfId="1001"/>
    <cellStyle name="Normal 54 11" xfId="1002"/>
    <cellStyle name="Normal 54 12" xfId="1003"/>
    <cellStyle name="Normal 54 13" xfId="1004"/>
    <cellStyle name="Normal 54 14" xfId="1005"/>
    <cellStyle name="Normal 54 15" xfId="1006"/>
    <cellStyle name="Normal 54 16" xfId="1007"/>
    <cellStyle name="Normal 54 17" xfId="1008"/>
    <cellStyle name="Normal 54 18" xfId="1009"/>
    <cellStyle name="Normal 54 19" xfId="1010"/>
    <cellStyle name="Normal 54 2" xfId="256"/>
    <cellStyle name="Normal 54 20" xfId="1011"/>
    <cellStyle name="Normal 54 21" xfId="1012"/>
    <cellStyle name="Normal 54 22" xfId="1013"/>
    <cellStyle name="Normal 54 23" xfId="1014"/>
    <cellStyle name="Normal 54 24" xfId="1015"/>
    <cellStyle name="Normal 54 25" xfId="1016"/>
    <cellStyle name="Normal 54 26" xfId="1017"/>
    <cellStyle name="Normal 54 27" xfId="1018"/>
    <cellStyle name="Normal 54 28" xfId="1019"/>
    <cellStyle name="Normal 54 29" xfId="1020"/>
    <cellStyle name="Normal 54 3" xfId="257"/>
    <cellStyle name="Normal 54 30" xfId="1021"/>
    <cellStyle name="Normal 54 31" xfId="1022"/>
    <cellStyle name="Normal 54 32" xfId="1023"/>
    <cellStyle name="Normal 54 33" xfId="1024"/>
    <cellStyle name="Normal 54 34" xfId="1025"/>
    <cellStyle name="Normal 54 35" xfId="1026"/>
    <cellStyle name="Normal 54 36" xfId="1027"/>
    <cellStyle name="Normal 54 37" xfId="1028"/>
    <cellStyle name="Normal 54 38" xfId="1029"/>
    <cellStyle name="Normal 54 39" xfId="1030"/>
    <cellStyle name="Normal 54 4" xfId="258"/>
    <cellStyle name="Normal 54 40" xfId="1031"/>
    <cellStyle name="Normal 54 41" xfId="1032"/>
    <cellStyle name="Normal 54 42" xfId="1033"/>
    <cellStyle name="Normal 54 43" xfId="1034"/>
    <cellStyle name="Normal 54 44" xfId="1035"/>
    <cellStyle name="Normal 54 45" xfId="1036"/>
    <cellStyle name="Normal 54 46" xfId="1037"/>
    <cellStyle name="Normal 54 47" xfId="1038"/>
    <cellStyle name="Normal 54 48" xfId="1039"/>
    <cellStyle name="Normal 54 49" xfId="1040"/>
    <cellStyle name="Normal 54 5" xfId="259"/>
    <cellStyle name="Normal 54 50" xfId="1041"/>
    <cellStyle name="Normal 54 51" xfId="1042"/>
    <cellStyle name="Normal 54 52" xfId="1043"/>
    <cellStyle name="Normal 54 53" xfId="1044"/>
    <cellStyle name="Normal 54 54" xfId="1045"/>
    <cellStyle name="Normal 54 55" xfId="1046"/>
    <cellStyle name="Normal 54 56" xfId="1047"/>
    <cellStyle name="Normal 54 6" xfId="260"/>
    <cellStyle name="Normal 54 7" xfId="261"/>
    <cellStyle name="Normal 54 8" xfId="1048"/>
    <cellStyle name="Normal 54 9" xfId="1049"/>
    <cellStyle name="Normal 55" xfId="262"/>
    <cellStyle name="Normal 55 10" xfId="1050"/>
    <cellStyle name="Normal 55 11" xfId="1051"/>
    <cellStyle name="Normal 55 12" xfId="1052"/>
    <cellStyle name="Normal 55 13" xfId="1053"/>
    <cellStyle name="Normal 55 14" xfId="1054"/>
    <cellStyle name="Normal 55 15" xfId="1055"/>
    <cellStyle name="Normal 55 16" xfId="1056"/>
    <cellStyle name="Normal 55 17" xfId="1057"/>
    <cellStyle name="Normal 55 18" xfId="1058"/>
    <cellStyle name="Normal 55 19" xfId="1059"/>
    <cellStyle name="Normal 55 2" xfId="263"/>
    <cellStyle name="Normal 55 20" xfId="1060"/>
    <cellStyle name="Normal 55 21" xfId="1061"/>
    <cellStyle name="Normal 55 22" xfId="1062"/>
    <cellStyle name="Normal 55 23" xfId="1063"/>
    <cellStyle name="Normal 55 24" xfId="1064"/>
    <cellStyle name="Normal 55 25" xfId="1065"/>
    <cellStyle name="Normal 55 26" xfId="1066"/>
    <cellStyle name="Normal 55 27" xfId="1067"/>
    <cellStyle name="Normal 55 28" xfId="1068"/>
    <cellStyle name="Normal 55 29" xfId="1069"/>
    <cellStyle name="Normal 55 3" xfId="264"/>
    <cellStyle name="Normal 55 30" xfId="1070"/>
    <cellStyle name="Normal 55 31" xfId="1071"/>
    <cellStyle name="Normal 55 32" xfId="1072"/>
    <cellStyle name="Normal 55 33" xfId="1073"/>
    <cellStyle name="Normal 55 34" xfId="1074"/>
    <cellStyle name="Normal 55 35" xfId="1075"/>
    <cellStyle name="Normal 55 36" xfId="1076"/>
    <cellStyle name="Normal 55 37" xfId="1077"/>
    <cellStyle name="Normal 55 38" xfId="1078"/>
    <cellStyle name="Normal 55 39" xfId="1079"/>
    <cellStyle name="Normal 55 4" xfId="265"/>
    <cellStyle name="Normal 55 40" xfId="1080"/>
    <cellStyle name="Normal 55 41" xfId="1081"/>
    <cellStyle name="Normal 55 42" xfId="1082"/>
    <cellStyle name="Normal 55 43" xfId="1083"/>
    <cellStyle name="Normal 55 44" xfId="1084"/>
    <cellStyle name="Normal 55 45" xfId="1085"/>
    <cellStyle name="Normal 55 46" xfId="1086"/>
    <cellStyle name="Normal 55 47" xfId="1087"/>
    <cellStyle name="Normal 55 48" xfId="1088"/>
    <cellStyle name="Normal 55 49" xfId="1089"/>
    <cellStyle name="Normal 55 5" xfId="266"/>
    <cellStyle name="Normal 55 50" xfId="1090"/>
    <cellStyle name="Normal 55 51" xfId="1091"/>
    <cellStyle name="Normal 55 52" xfId="1092"/>
    <cellStyle name="Normal 55 53" xfId="1093"/>
    <cellStyle name="Normal 55 54" xfId="1094"/>
    <cellStyle name="Normal 55 55" xfId="1095"/>
    <cellStyle name="Normal 55 56" xfId="1096"/>
    <cellStyle name="Normal 55 6" xfId="267"/>
    <cellStyle name="Normal 55 7" xfId="268"/>
    <cellStyle name="Normal 55 8" xfId="1097"/>
    <cellStyle name="Normal 55 9" xfId="1098"/>
    <cellStyle name="Normal 56" xfId="269"/>
    <cellStyle name="Normal 56 10" xfId="1099"/>
    <cellStyle name="Normal 56 11" xfId="1100"/>
    <cellStyle name="Normal 56 12" xfId="1101"/>
    <cellStyle name="Normal 56 13" xfId="1102"/>
    <cellStyle name="Normal 56 14" xfId="1103"/>
    <cellStyle name="Normal 56 15" xfId="1104"/>
    <cellStyle name="Normal 56 16" xfId="1105"/>
    <cellStyle name="Normal 56 17" xfId="1106"/>
    <cellStyle name="Normal 56 18" xfId="1107"/>
    <cellStyle name="Normal 56 19" xfId="1108"/>
    <cellStyle name="Normal 56 2" xfId="270"/>
    <cellStyle name="Normal 56 20" xfId="1109"/>
    <cellStyle name="Normal 56 21" xfId="1110"/>
    <cellStyle name="Normal 56 22" xfId="1111"/>
    <cellStyle name="Normal 56 23" xfId="1112"/>
    <cellStyle name="Normal 56 24" xfId="1113"/>
    <cellStyle name="Normal 56 25" xfId="1114"/>
    <cellStyle name="Normal 56 26" xfId="1115"/>
    <cellStyle name="Normal 56 27" xfId="1116"/>
    <cellStyle name="Normal 56 28" xfId="1117"/>
    <cellStyle name="Normal 56 29" xfId="1118"/>
    <cellStyle name="Normal 56 3" xfId="271"/>
    <cellStyle name="Normal 56 30" xfId="1119"/>
    <cellStyle name="Normal 56 31" xfId="1120"/>
    <cellStyle name="Normal 56 32" xfId="1121"/>
    <cellStyle name="Normal 56 33" xfId="1122"/>
    <cellStyle name="Normal 56 34" xfId="1123"/>
    <cellStyle name="Normal 56 35" xfId="1124"/>
    <cellStyle name="Normal 56 36" xfId="1125"/>
    <cellStyle name="Normal 56 37" xfId="1126"/>
    <cellStyle name="Normal 56 38" xfId="1127"/>
    <cellStyle name="Normal 56 39" xfId="1128"/>
    <cellStyle name="Normal 56 4" xfId="272"/>
    <cellStyle name="Normal 56 40" xfId="1129"/>
    <cellStyle name="Normal 56 41" xfId="1130"/>
    <cellStyle name="Normal 56 42" xfId="1131"/>
    <cellStyle name="Normal 56 43" xfId="1132"/>
    <cellStyle name="Normal 56 44" xfId="1133"/>
    <cellStyle name="Normal 56 45" xfId="1134"/>
    <cellStyle name="Normal 56 46" xfId="1135"/>
    <cellStyle name="Normal 56 47" xfId="1136"/>
    <cellStyle name="Normal 56 48" xfId="1137"/>
    <cellStyle name="Normal 56 49" xfId="1138"/>
    <cellStyle name="Normal 56 5" xfId="273"/>
    <cellStyle name="Normal 56 50" xfId="1139"/>
    <cellStyle name="Normal 56 51" xfId="1140"/>
    <cellStyle name="Normal 56 52" xfId="1141"/>
    <cellStyle name="Normal 56 53" xfId="1142"/>
    <cellStyle name="Normal 56 54" xfId="1143"/>
    <cellStyle name="Normal 56 55" xfId="1144"/>
    <cellStyle name="Normal 56 56" xfId="1145"/>
    <cellStyle name="Normal 56 6" xfId="274"/>
    <cellStyle name="Normal 56 7" xfId="275"/>
    <cellStyle name="Normal 56 8" xfId="1146"/>
    <cellStyle name="Normal 56 9" xfId="1147"/>
    <cellStyle name="Normal 57" xfId="276"/>
    <cellStyle name="Normal 57 2" xfId="277"/>
    <cellStyle name="Normal 58" xfId="1148"/>
    <cellStyle name="Normal 59" xfId="1149"/>
    <cellStyle name="Normal 6" xfId="278"/>
    <cellStyle name="Normal 6 10" xfId="279"/>
    <cellStyle name="Normal 6 10 2" xfId="1150"/>
    <cellStyle name="Normal 6 10 2 2" xfId="2991"/>
    <cellStyle name="Normal 6 10 3" xfId="2744"/>
    <cellStyle name="Normal 6 11" xfId="280"/>
    <cellStyle name="Normal 6 11 2" xfId="1151"/>
    <cellStyle name="Normal 6 11 2 2" xfId="2992"/>
    <cellStyle name="Normal 6 11 3" xfId="2745"/>
    <cellStyle name="Normal 6 12" xfId="281"/>
    <cellStyle name="Normal 6 12 2" xfId="1152"/>
    <cellStyle name="Normal 6 12 2 2" xfId="2993"/>
    <cellStyle name="Normal 6 12 3" xfId="2746"/>
    <cellStyle name="Normal 6 13" xfId="282"/>
    <cellStyle name="Normal 6 13 2" xfId="1153"/>
    <cellStyle name="Normal 6 13 2 2" xfId="2994"/>
    <cellStyle name="Normal 6 13 3" xfId="2747"/>
    <cellStyle name="Normal 6 14" xfId="283"/>
    <cellStyle name="Normal 6 14 2" xfId="1154"/>
    <cellStyle name="Normal 6 14 2 2" xfId="2995"/>
    <cellStyle name="Normal 6 14 3" xfId="2748"/>
    <cellStyle name="Normal 6 15" xfId="1155"/>
    <cellStyle name="Normal 6 15 2" xfId="2996"/>
    <cellStyle name="Normal 6 16" xfId="1156"/>
    <cellStyle name="Normal 6 16 2" xfId="2997"/>
    <cellStyle name="Normal 6 17" xfId="1157"/>
    <cellStyle name="Normal 6 17 2" xfId="2998"/>
    <cellStyle name="Normal 6 18" xfId="1158"/>
    <cellStyle name="Normal 6 18 2" xfId="2999"/>
    <cellStyle name="Normal 6 19" xfId="1159"/>
    <cellStyle name="Normal 6 19 2" xfId="3000"/>
    <cellStyle name="Normal 6 2" xfId="284"/>
    <cellStyle name="Normal 6 2 2" xfId="1160"/>
    <cellStyle name="Normal 6 2 2 2" xfId="3001"/>
    <cellStyle name="Normal 6 2 3" xfId="2749"/>
    <cellStyle name="Normal 6 20" xfId="1161"/>
    <cellStyle name="Normal 6 20 2" xfId="3002"/>
    <cellStyle name="Normal 6 21" xfId="1162"/>
    <cellStyle name="Normal 6 21 2" xfId="3003"/>
    <cellStyle name="Normal 6 22" xfId="1163"/>
    <cellStyle name="Normal 6 22 2" xfId="3004"/>
    <cellStyle name="Normal 6 23" xfId="1164"/>
    <cellStyle name="Normal 6 23 2" xfId="3005"/>
    <cellStyle name="Normal 6 24" xfId="1165"/>
    <cellStyle name="Normal 6 24 2" xfId="3006"/>
    <cellStyle name="Normal 6 25" xfId="1166"/>
    <cellStyle name="Normal 6 25 2" xfId="3007"/>
    <cellStyle name="Normal 6 26" xfId="1167"/>
    <cellStyle name="Normal 6 26 2" xfId="3008"/>
    <cellStyle name="Normal 6 27" xfId="1168"/>
    <cellStyle name="Normal 6 27 2" xfId="3009"/>
    <cellStyle name="Normal 6 28" xfId="1169"/>
    <cellStyle name="Normal 6 28 2" xfId="3010"/>
    <cellStyle name="Normal 6 29" xfId="1170"/>
    <cellStyle name="Normal 6 29 2" xfId="3011"/>
    <cellStyle name="Normal 6 3" xfId="285"/>
    <cellStyle name="Normal 6 3 2" xfId="1171"/>
    <cellStyle name="Normal 6 3 2 2" xfId="3012"/>
    <cellStyle name="Normal 6 3 3" xfId="2750"/>
    <cellStyle name="Normal 6 30" xfId="1172"/>
    <cellStyle name="Normal 6 30 2" xfId="3013"/>
    <cellStyle name="Normal 6 31" xfId="1173"/>
    <cellStyle name="Normal 6 31 2" xfId="3014"/>
    <cellStyle name="Normal 6 32" xfId="1174"/>
    <cellStyle name="Normal 6 32 2" xfId="3015"/>
    <cellStyle name="Normal 6 33" xfId="1175"/>
    <cellStyle name="Normal 6 33 2" xfId="3016"/>
    <cellStyle name="Normal 6 34" xfId="1176"/>
    <cellStyle name="Normal 6 34 2" xfId="3017"/>
    <cellStyle name="Normal 6 35" xfId="1177"/>
    <cellStyle name="Normal 6 35 2" xfId="3018"/>
    <cellStyle name="Normal 6 36" xfId="1178"/>
    <cellStyle name="Normal 6 36 2" xfId="3019"/>
    <cellStyle name="Normal 6 37" xfId="1179"/>
    <cellStyle name="Normal 6 37 2" xfId="3020"/>
    <cellStyle name="Normal 6 38" xfId="1180"/>
    <cellStyle name="Normal 6 38 2" xfId="3021"/>
    <cellStyle name="Normal 6 39" xfId="1181"/>
    <cellStyle name="Normal 6 39 2" xfId="3022"/>
    <cellStyle name="Normal 6 4" xfId="286"/>
    <cellStyle name="Normal 6 4 2" xfId="1182"/>
    <cellStyle name="Normal 6 4 2 2" xfId="3023"/>
    <cellStyle name="Normal 6 4 3" xfId="2751"/>
    <cellStyle name="Normal 6 40" xfId="1183"/>
    <cellStyle name="Normal 6 40 2" xfId="3024"/>
    <cellStyle name="Normal 6 41" xfId="1184"/>
    <cellStyle name="Normal 6 41 2" xfId="3025"/>
    <cellStyle name="Normal 6 42" xfId="1185"/>
    <cellStyle name="Normal 6 42 2" xfId="3026"/>
    <cellStyle name="Normal 6 43" xfId="1186"/>
    <cellStyle name="Normal 6 43 2" xfId="3027"/>
    <cellStyle name="Normal 6 44" xfId="1187"/>
    <cellStyle name="Normal 6 44 2" xfId="3028"/>
    <cellStyle name="Normal 6 45" xfId="1188"/>
    <cellStyle name="Normal 6 45 2" xfId="3029"/>
    <cellStyle name="Normal 6 46" xfId="1189"/>
    <cellStyle name="Normal 6 46 2" xfId="3030"/>
    <cellStyle name="Normal 6 47" xfId="1190"/>
    <cellStyle name="Normal 6 47 2" xfId="3031"/>
    <cellStyle name="Normal 6 48" xfId="1191"/>
    <cellStyle name="Normal 6 48 2" xfId="3032"/>
    <cellStyle name="Normal 6 49" xfId="1192"/>
    <cellStyle name="Normal 6 49 2" xfId="3033"/>
    <cellStyle name="Normal 6 5" xfId="287"/>
    <cellStyle name="Normal 6 5 2" xfId="1193"/>
    <cellStyle name="Normal 6 5 2 2" xfId="3034"/>
    <cellStyle name="Normal 6 5 3" xfId="2752"/>
    <cellStyle name="Normal 6 50" xfId="1194"/>
    <cellStyle name="Normal 6 50 2" xfId="3035"/>
    <cellStyle name="Normal 6 51" xfId="1195"/>
    <cellStyle name="Normal 6 51 2" xfId="3036"/>
    <cellStyle name="Normal 6 52" xfId="1196"/>
    <cellStyle name="Normal 6 52 2" xfId="3037"/>
    <cellStyle name="Normal 6 53" xfId="1197"/>
    <cellStyle name="Normal 6 53 2" xfId="3038"/>
    <cellStyle name="Normal 6 54" xfId="1198"/>
    <cellStyle name="Normal 6 54 2" xfId="3039"/>
    <cellStyle name="Normal 6 55" xfId="1199"/>
    <cellStyle name="Normal 6 55 2" xfId="3040"/>
    <cellStyle name="Normal 6 56" xfId="1200"/>
    <cellStyle name="Normal 6 56 2" xfId="3041"/>
    <cellStyle name="Normal 6 57" xfId="1201"/>
    <cellStyle name="Normal 6 57 2" xfId="3042"/>
    <cellStyle name="Normal 6 58" xfId="1202"/>
    <cellStyle name="Normal 6 58 2" xfId="3043"/>
    <cellStyle name="Normal 6 59" xfId="1203"/>
    <cellStyle name="Normal 6 59 2" xfId="3044"/>
    <cellStyle name="Normal 6 6" xfId="288"/>
    <cellStyle name="Normal 6 6 2" xfId="1204"/>
    <cellStyle name="Normal 6 6 2 2" xfId="3045"/>
    <cellStyle name="Normal 6 6 3" xfId="2753"/>
    <cellStyle name="Normal 6 60" xfId="1205"/>
    <cellStyle name="Normal 6 60 2" xfId="3046"/>
    <cellStyle name="Normal 6 61" xfId="1206"/>
    <cellStyle name="Normal 6 61 2" xfId="3047"/>
    <cellStyle name="Normal 6 62" xfId="1207"/>
    <cellStyle name="Normal 6 62 2" xfId="3048"/>
    <cellStyle name="Normal 6 63" xfId="1208"/>
    <cellStyle name="Normal 6 63 2" xfId="3049"/>
    <cellStyle name="Normal 6 64" xfId="1209"/>
    <cellStyle name="Normal 6 64 2" xfId="3050"/>
    <cellStyle name="Normal 6 65" xfId="1210"/>
    <cellStyle name="Normal 6 65 2" xfId="3051"/>
    <cellStyle name="Normal 6 66" xfId="1211"/>
    <cellStyle name="Normal 6 66 2" xfId="3052"/>
    <cellStyle name="Normal 6 67" xfId="1212"/>
    <cellStyle name="Normal 6 67 2" xfId="3053"/>
    <cellStyle name="Normal 6 68" xfId="1213"/>
    <cellStyle name="Normal 6 68 2" xfId="3054"/>
    <cellStyle name="Normal 6 69" xfId="1214"/>
    <cellStyle name="Normal 6 69 2" xfId="3055"/>
    <cellStyle name="Normal 6 7" xfId="289"/>
    <cellStyle name="Normal 6 7 2" xfId="1215"/>
    <cellStyle name="Normal 6 7 2 2" xfId="3056"/>
    <cellStyle name="Normal 6 7 3" xfId="2754"/>
    <cellStyle name="Normal 6 70" xfId="1216"/>
    <cellStyle name="Normal 6 70 2" xfId="3057"/>
    <cellStyle name="Normal 6 71" xfId="2743"/>
    <cellStyle name="Normal 6 8" xfId="290"/>
    <cellStyle name="Normal 6 8 2" xfId="1217"/>
    <cellStyle name="Normal 6 8 2 2" xfId="3058"/>
    <cellStyle name="Normal 6 8 3" xfId="2755"/>
    <cellStyle name="Normal 6 9" xfId="291"/>
    <cellStyle name="Normal 6 9 2" xfId="1218"/>
    <cellStyle name="Normal 6 9 2 2" xfId="3059"/>
    <cellStyle name="Normal 6 9 3" xfId="2756"/>
    <cellStyle name="Normal 60" xfId="292"/>
    <cellStyle name="Normal 61" xfId="293"/>
    <cellStyle name="Normal 62" xfId="294"/>
    <cellStyle name="Normal 63" xfId="1219"/>
    <cellStyle name="Normal 64" xfId="1220"/>
    <cellStyle name="Normal 65" xfId="1221"/>
    <cellStyle name="Normal 66" xfId="1222"/>
    <cellStyle name="Normal 67" xfId="1223"/>
    <cellStyle name="Normal 68" xfId="1224"/>
    <cellStyle name="Normal 69" xfId="1225"/>
    <cellStyle name="Normal 7" xfId="295"/>
    <cellStyle name="Normal 7 10" xfId="1226"/>
    <cellStyle name="Normal 7 10 2" xfId="3060"/>
    <cellStyle name="Normal 7 11" xfId="1227"/>
    <cellStyle name="Normal 7 11 2" xfId="3061"/>
    <cellStyle name="Normal 7 12" xfId="1228"/>
    <cellStyle name="Normal 7 12 2" xfId="3062"/>
    <cellStyle name="Normal 7 13" xfId="1229"/>
    <cellStyle name="Normal 7 13 2" xfId="3063"/>
    <cellStyle name="Normal 7 14" xfId="1230"/>
    <cellStyle name="Normal 7 14 2" xfId="3064"/>
    <cellStyle name="Normal 7 15" xfId="1231"/>
    <cellStyle name="Normal 7 15 2" xfId="3065"/>
    <cellStyle name="Normal 7 16" xfId="1232"/>
    <cellStyle name="Normal 7 16 2" xfId="3066"/>
    <cellStyle name="Normal 7 17" xfId="1233"/>
    <cellStyle name="Normal 7 17 2" xfId="3067"/>
    <cellStyle name="Normal 7 18" xfId="1234"/>
    <cellStyle name="Normal 7 18 2" xfId="3068"/>
    <cellStyle name="Normal 7 19" xfId="1235"/>
    <cellStyle name="Normal 7 19 2" xfId="3069"/>
    <cellStyle name="Normal 7 2" xfId="296"/>
    <cellStyle name="Normal 7 2 10" xfId="1236"/>
    <cellStyle name="Normal 7 2 11" xfId="1237"/>
    <cellStyle name="Normal 7 2 12" xfId="1238"/>
    <cellStyle name="Normal 7 2 13" xfId="1239"/>
    <cellStyle name="Normal 7 2 14" xfId="1240"/>
    <cellStyle name="Normal 7 2 15" xfId="1241"/>
    <cellStyle name="Normal 7 2 16" xfId="1242"/>
    <cellStyle name="Normal 7 2 17" xfId="1243"/>
    <cellStyle name="Normal 7 2 18" xfId="1244"/>
    <cellStyle name="Normal 7 2 19" xfId="1245"/>
    <cellStyle name="Normal 7 2 2" xfId="297"/>
    <cellStyle name="Normal 7 2 2 10" xfId="1247"/>
    <cellStyle name="Normal 7 2 2 10 2" xfId="3071"/>
    <cellStyle name="Normal 7 2 2 11" xfId="1248"/>
    <cellStyle name="Normal 7 2 2 11 2" xfId="3072"/>
    <cellStyle name="Normal 7 2 2 12" xfId="1249"/>
    <cellStyle name="Normal 7 2 2 12 2" xfId="3073"/>
    <cellStyle name="Normal 7 2 2 13" xfId="1250"/>
    <cellStyle name="Normal 7 2 2 13 2" xfId="3074"/>
    <cellStyle name="Normal 7 2 2 14" xfId="1251"/>
    <cellStyle name="Normal 7 2 2 14 2" xfId="3075"/>
    <cellStyle name="Normal 7 2 2 15" xfId="1252"/>
    <cellStyle name="Normal 7 2 2 15 2" xfId="3076"/>
    <cellStyle name="Normal 7 2 2 16" xfId="1253"/>
    <cellStyle name="Normal 7 2 2 16 2" xfId="3077"/>
    <cellStyle name="Normal 7 2 2 17" xfId="1254"/>
    <cellStyle name="Normal 7 2 2 17 2" xfId="3078"/>
    <cellStyle name="Normal 7 2 2 18" xfId="1255"/>
    <cellStyle name="Normal 7 2 2 18 2" xfId="3079"/>
    <cellStyle name="Normal 7 2 2 19" xfId="1256"/>
    <cellStyle name="Normal 7 2 2 19 2" xfId="3080"/>
    <cellStyle name="Normal 7 2 2 2" xfId="1257"/>
    <cellStyle name="Normal 7 2 2 2 2" xfId="3081"/>
    <cellStyle name="Normal 7 2 2 20" xfId="1258"/>
    <cellStyle name="Normal 7 2 2 20 2" xfId="3082"/>
    <cellStyle name="Normal 7 2 2 21" xfId="1259"/>
    <cellStyle name="Normal 7 2 2 21 2" xfId="3083"/>
    <cellStyle name="Normal 7 2 2 22" xfId="1260"/>
    <cellStyle name="Normal 7 2 2 22 2" xfId="3084"/>
    <cellStyle name="Normal 7 2 2 23" xfId="1261"/>
    <cellStyle name="Normal 7 2 2 23 2" xfId="3085"/>
    <cellStyle name="Normal 7 2 2 24" xfId="1262"/>
    <cellStyle name="Normal 7 2 2 24 2" xfId="3086"/>
    <cellStyle name="Normal 7 2 2 25" xfId="1263"/>
    <cellStyle name="Normal 7 2 2 25 2" xfId="3087"/>
    <cellStyle name="Normal 7 2 2 26" xfId="1264"/>
    <cellStyle name="Normal 7 2 2 26 2" xfId="3088"/>
    <cellStyle name="Normal 7 2 2 27" xfId="1265"/>
    <cellStyle name="Normal 7 2 2 27 2" xfId="3089"/>
    <cellStyle name="Normal 7 2 2 28" xfId="1266"/>
    <cellStyle name="Normal 7 2 2 28 2" xfId="3090"/>
    <cellStyle name="Normal 7 2 2 29" xfId="1267"/>
    <cellStyle name="Normal 7 2 2 29 2" xfId="3091"/>
    <cellStyle name="Normal 7 2 2 3" xfId="1268"/>
    <cellStyle name="Normal 7 2 2 3 2" xfId="3092"/>
    <cellStyle name="Normal 7 2 2 30" xfId="1269"/>
    <cellStyle name="Normal 7 2 2 30 2" xfId="3093"/>
    <cellStyle name="Normal 7 2 2 31" xfId="1270"/>
    <cellStyle name="Normal 7 2 2 31 2" xfId="3094"/>
    <cellStyle name="Normal 7 2 2 32" xfId="1271"/>
    <cellStyle name="Normal 7 2 2 32 2" xfId="3095"/>
    <cellStyle name="Normal 7 2 2 33" xfId="1272"/>
    <cellStyle name="Normal 7 2 2 33 2" xfId="3096"/>
    <cellStyle name="Normal 7 2 2 34" xfId="1273"/>
    <cellStyle name="Normal 7 2 2 34 2" xfId="3097"/>
    <cellStyle name="Normal 7 2 2 35" xfId="1274"/>
    <cellStyle name="Normal 7 2 2 35 2" xfId="3098"/>
    <cellStyle name="Normal 7 2 2 36" xfId="1275"/>
    <cellStyle name="Normal 7 2 2 36 2" xfId="3099"/>
    <cellStyle name="Normal 7 2 2 37" xfId="1276"/>
    <cellStyle name="Normal 7 2 2 37 2" xfId="3100"/>
    <cellStyle name="Normal 7 2 2 38" xfId="1277"/>
    <cellStyle name="Normal 7 2 2 38 2" xfId="3101"/>
    <cellStyle name="Normal 7 2 2 39" xfId="1278"/>
    <cellStyle name="Normal 7 2 2 39 2" xfId="3102"/>
    <cellStyle name="Normal 7 2 2 4" xfId="1279"/>
    <cellStyle name="Normal 7 2 2 4 2" xfId="3103"/>
    <cellStyle name="Normal 7 2 2 40" xfId="1280"/>
    <cellStyle name="Normal 7 2 2 40 2" xfId="3104"/>
    <cellStyle name="Normal 7 2 2 41" xfId="1281"/>
    <cellStyle name="Normal 7 2 2 41 2" xfId="3105"/>
    <cellStyle name="Normal 7 2 2 42" xfId="1282"/>
    <cellStyle name="Normal 7 2 2 42 2" xfId="3106"/>
    <cellStyle name="Normal 7 2 2 43" xfId="1283"/>
    <cellStyle name="Normal 7 2 2 43 2" xfId="3107"/>
    <cellStyle name="Normal 7 2 2 44" xfId="1284"/>
    <cellStyle name="Normal 7 2 2 44 2" xfId="3108"/>
    <cellStyle name="Normal 7 2 2 45" xfId="1285"/>
    <cellStyle name="Normal 7 2 2 45 2" xfId="3109"/>
    <cellStyle name="Normal 7 2 2 46" xfId="1286"/>
    <cellStyle name="Normal 7 2 2 46 2" xfId="3110"/>
    <cellStyle name="Normal 7 2 2 47" xfId="1287"/>
    <cellStyle name="Normal 7 2 2 47 2" xfId="3111"/>
    <cellStyle name="Normal 7 2 2 48" xfId="1288"/>
    <cellStyle name="Normal 7 2 2 48 2" xfId="3112"/>
    <cellStyle name="Normal 7 2 2 49" xfId="1289"/>
    <cellStyle name="Normal 7 2 2 49 2" xfId="3113"/>
    <cellStyle name="Normal 7 2 2 5" xfId="1290"/>
    <cellStyle name="Normal 7 2 2 5 2" xfId="3114"/>
    <cellStyle name="Normal 7 2 2 50" xfId="1291"/>
    <cellStyle name="Normal 7 2 2 50 2" xfId="3115"/>
    <cellStyle name="Normal 7 2 2 51" xfId="1292"/>
    <cellStyle name="Normal 7 2 2 51 2" xfId="3116"/>
    <cellStyle name="Normal 7 2 2 52" xfId="1293"/>
    <cellStyle name="Normal 7 2 2 52 2" xfId="3117"/>
    <cellStyle name="Normal 7 2 2 53" xfId="1294"/>
    <cellStyle name="Normal 7 2 2 53 2" xfId="3118"/>
    <cellStyle name="Normal 7 2 2 54" xfId="1295"/>
    <cellStyle name="Normal 7 2 2 54 2" xfId="3119"/>
    <cellStyle name="Normal 7 2 2 55" xfId="1296"/>
    <cellStyle name="Normal 7 2 2 55 2" xfId="3120"/>
    <cellStyle name="Normal 7 2 2 56" xfId="1297"/>
    <cellStyle name="Normal 7 2 2 56 2" xfId="3121"/>
    <cellStyle name="Normal 7 2 2 57" xfId="1298"/>
    <cellStyle name="Normal 7 2 2 58" xfId="1246"/>
    <cellStyle name="Normal 7 2 2 58 2" xfId="3070"/>
    <cellStyle name="Normal 7 2 2 59" xfId="2758"/>
    <cellStyle name="Normal 7 2 2 6" xfId="1299"/>
    <cellStyle name="Normal 7 2 2 6 2" xfId="3122"/>
    <cellStyle name="Normal 7 2 2 7" xfId="1300"/>
    <cellStyle name="Normal 7 2 2 7 2" xfId="3123"/>
    <cellStyle name="Normal 7 2 2 8" xfId="1301"/>
    <cellStyle name="Normal 7 2 2 8 2" xfId="3124"/>
    <cellStyle name="Normal 7 2 2 9" xfId="1302"/>
    <cellStyle name="Normal 7 2 2 9 2" xfId="3125"/>
    <cellStyle name="Normal 7 2 20" xfId="1303"/>
    <cellStyle name="Normal 7 2 21" xfId="1304"/>
    <cellStyle name="Normal 7 2 22" xfId="1305"/>
    <cellStyle name="Normal 7 2 23" xfId="1306"/>
    <cellStyle name="Normal 7 2 24" xfId="1307"/>
    <cellStyle name="Normal 7 2 25" xfId="1308"/>
    <cellStyle name="Normal 7 2 26" xfId="1309"/>
    <cellStyle name="Normal 7 2 27" xfId="1310"/>
    <cellStyle name="Normal 7 2 28" xfId="1311"/>
    <cellStyle name="Normal 7 2 29" xfId="1312"/>
    <cellStyle name="Normal 7 2 3" xfId="1313"/>
    <cellStyle name="Normal 7 2 30" xfId="1314"/>
    <cellStyle name="Normal 7 2 31" xfId="1315"/>
    <cellStyle name="Normal 7 2 32" xfId="1316"/>
    <cellStyle name="Normal 7 2 33" xfId="1317"/>
    <cellStyle name="Normal 7 2 34" xfId="1318"/>
    <cellStyle name="Normal 7 2 35" xfId="1319"/>
    <cellStyle name="Normal 7 2 36" xfId="1320"/>
    <cellStyle name="Normal 7 2 37" xfId="1321"/>
    <cellStyle name="Normal 7 2 38" xfId="1322"/>
    <cellStyle name="Normal 7 2 39" xfId="1323"/>
    <cellStyle name="Normal 7 2 4" xfId="1324"/>
    <cellStyle name="Normal 7 2 40" xfId="1325"/>
    <cellStyle name="Normal 7 2 41" xfId="1326"/>
    <cellStyle name="Normal 7 2 42" xfId="1327"/>
    <cellStyle name="Normal 7 2 43" xfId="1328"/>
    <cellStyle name="Normal 7 2 44" xfId="1329"/>
    <cellStyle name="Normal 7 2 45" xfId="1330"/>
    <cellStyle name="Normal 7 2 46" xfId="1331"/>
    <cellStyle name="Normal 7 2 47" xfId="1332"/>
    <cellStyle name="Normal 7 2 48" xfId="1333"/>
    <cellStyle name="Normal 7 2 49" xfId="1334"/>
    <cellStyle name="Normal 7 2 5" xfId="1335"/>
    <cellStyle name="Normal 7 2 50" xfId="1336"/>
    <cellStyle name="Normal 7 2 51" xfId="1337"/>
    <cellStyle name="Normal 7 2 52" xfId="1338"/>
    <cellStyle name="Normal 7 2 53" xfId="1339"/>
    <cellStyle name="Normal 7 2 54" xfId="1340"/>
    <cellStyle name="Normal 7 2 55" xfId="1341"/>
    <cellStyle name="Normal 7 2 56" xfId="1342"/>
    <cellStyle name="Normal 7 2 6" xfId="1343"/>
    <cellStyle name="Normal 7 2 7" xfId="1344"/>
    <cellStyle name="Normal 7 2 8" xfId="1345"/>
    <cellStyle name="Normal 7 2 9" xfId="1346"/>
    <cellStyle name="Normal 7 20" xfId="1347"/>
    <cellStyle name="Normal 7 20 2" xfId="3126"/>
    <cellStyle name="Normal 7 21" xfId="1348"/>
    <cellStyle name="Normal 7 21 2" xfId="3127"/>
    <cellStyle name="Normal 7 22" xfId="1349"/>
    <cellStyle name="Normal 7 22 2" xfId="3128"/>
    <cellStyle name="Normal 7 23" xfId="1350"/>
    <cellStyle name="Normal 7 23 2" xfId="3129"/>
    <cellStyle name="Normal 7 24" xfId="1351"/>
    <cellStyle name="Normal 7 24 2" xfId="3130"/>
    <cellStyle name="Normal 7 25" xfId="1352"/>
    <cellStyle name="Normal 7 25 2" xfId="3131"/>
    <cellStyle name="Normal 7 26" xfId="1353"/>
    <cellStyle name="Normal 7 26 2" xfId="3132"/>
    <cellStyle name="Normal 7 27" xfId="1354"/>
    <cellStyle name="Normal 7 27 2" xfId="3133"/>
    <cellStyle name="Normal 7 28" xfId="1355"/>
    <cellStyle name="Normal 7 28 2" xfId="3134"/>
    <cellStyle name="Normal 7 29" xfId="1356"/>
    <cellStyle name="Normal 7 29 2" xfId="3135"/>
    <cellStyle name="Normal 7 3" xfId="298"/>
    <cellStyle name="Normal 7 3 2" xfId="1357"/>
    <cellStyle name="Normal 7 3 2 2" xfId="3136"/>
    <cellStyle name="Normal 7 3 3" xfId="2759"/>
    <cellStyle name="Normal 7 30" xfId="1358"/>
    <cellStyle name="Normal 7 30 2" xfId="3137"/>
    <cellStyle name="Normal 7 31" xfId="1359"/>
    <cellStyle name="Normal 7 31 2" xfId="3138"/>
    <cellStyle name="Normal 7 32" xfId="1360"/>
    <cellStyle name="Normal 7 32 2" xfId="3139"/>
    <cellStyle name="Normal 7 33" xfId="1361"/>
    <cellStyle name="Normal 7 33 2" xfId="3140"/>
    <cellStyle name="Normal 7 34" xfId="1362"/>
    <cellStyle name="Normal 7 34 2" xfId="3141"/>
    <cellStyle name="Normal 7 35" xfId="1363"/>
    <cellStyle name="Normal 7 35 2" xfId="3142"/>
    <cellStyle name="Normal 7 36" xfId="1364"/>
    <cellStyle name="Normal 7 36 2" xfId="3143"/>
    <cellStyle name="Normal 7 37" xfId="1365"/>
    <cellStyle name="Normal 7 37 2" xfId="3144"/>
    <cellStyle name="Normal 7 38" xfId="1366"/>
    <cellStyle name="Normal 7 38 2" xfId="3145"/>
    <cellStyle name="Normal 7 39" xfId="1367"/>
    <cellStyle name="Normal 7 39 2" xfId="3146"/>
    <cellStyle name="Normal 7 4" xfId="299"/>
    <cellStyle name="Normal 7 4 2" xfId="1368"/>
    <cellStyle name="Normal 7 4 2 2" xfId="3147"/>
    <cellStyle name="Normal 7 4 3" xfId="2760"/>
    <cellStyle name="Normal 7 40" xfId="1369"/>
    <cellStyle name="Normal 7 40 2" xfId="3148"/>
    <cellStyle name="Normal 7 41" xfId="1370"/>
    <cellStyle name="Normal 7 41 2" xfId="3149"/>
    <cellStyle name="Normal 7 42" xfId="1371"/>
    <cellStyle name="Normal 7 42 2" xfId="3150"/>
    <cellStyle name="Normal 7 43" xfId="1372"/>
    <cellStyle name="Normal 7 43 2" xfId="3151"/>
    <cellStyle name="Normal 7 44" xfId="1373"/>
    <cellStyle name="Normal 7 44 2" xfId="3152"/>
    <cellStyle name="Normal 7 45" xfId="1374"/>
    <cellStyle name="Normal 7 45 2" xfId="3153"/>
    <cellStyle name="Normal 7 46" xfId="1375"/>
    <cellStyle name="Normal 7 46 2" xfId="3154"/>
    <cellStyle name="Normal 7 47" xfId="1376"/>
    <cellStyle name="Normal 7 47 2" xfId="3155"/>
    <cellStyle name="Normal 7 48" xfId="1377"/>
    <cellStyle name="Normal 7 48 2" xfId="3156"/>
    <cellStyle name="Normal 7 49" xfId="1378"/>
    <cellStyle name="Normal 7 49 2" xfId="3157"/>
    <cellStyle name="Normal 7 5" xfId="300"/>
    <cellStyle name="Normal 7 5 2" xfId="1379"/>
    <cellStyle name="Normal 7 5 2 2" xfId="3158"/>
    <cellStyle name="Normal 7 5 3" xfId="2761"/>
    <cellStyle name="Normal 7 50" xfId="1380"/>
    <cellStyle name="Normal 7 50 2" xfId="3159"/>
    <cellStyle name="Normal 7 51" xfId="1381"/>
    <cellStyle name="Normal 7 51 2" xfId="3160"/>
    <cellStyle name="Normal 7 52" xfId="1382"/>
    <cellStyle name="Normal 7 52 2" xfId="3161"/>
    <cellStyle name="Normal 7 53" xfId="1383"/>
    <cellStyle name="Normal 7 53 2" xfId="3162"/>
    <cellStyle name="Normal 7 54" xfId="1384"/>
    <cellStyle name="Normal 7 54 2" xfId="3163"/>
    <cellStyle name="Normal 7 55" xfId="1385"/>
    <cellStyle name="Normal 7 55 2" xfId="3164"/>
    <cellStyle name="Normal 7 56" xfId="1386"/>
    <cellStyle name="Normal 7 56 2" xfId="3165"/>
    <cellStyle name="Normal 7 57" xfId="1387"/>
    <cellStyle name="Normal 7 57 2" xfId="3166"/>
    <cellStyle name="Normal 7 58" xfId="1388"/>
    <cellStyle name="Normal 7 58 2" xfId="3167"/>
    <cellStyle name="Normal 7 59" xfId="1389"/>
    <cellStyle name="Normal 7 59 2" xfId="3168"/>
    <cellStyle name="Normal 7 6" xfId="301"/>
    <cellStyle name="Normal 7 6 2" xfId="1390"/>
    <cellStyle name="Normal 7 6 2 2" xfId="3169"/>
    <cellStyle name="Normal 7 6 3" xfId="2762"/>
    <cellStyle name="Normal 7 60" xfId="1391"/>
    <cellStyle name="Normal 7 60 2" xfId="3170"/>
    <cellStyle name="Normal 7 61" xfId="1392"/>
    <cellStyle name="Normal 7 61 2" xfId="3171"/>
    <cellStyle name="Normal 7 62" xfId="1393"/>
    <cellStyle name="Normal 7 62 2" xfId="3172"/>
    <cellStyle name="Normal 7 63" xfId="1394"/>
    <cellStyle name="Normal 7 63 2" xfId="3173"/>
    <cellStyle name="Normal 7 64" xfId="1395"/>
    <cellStyle name="Normal 7 64 2" xfId="3174"/>
    <cellStyle name="Normal 7 65" xfId="2757"/>
    <cellStyle name="Normal 7 7" xfId="302"/>
    <cellStyle name="Normal 7 7 2" xfId="1396"/>
    <cellStyle name="Normal 7 7 2 2" xfId="3175"/>
    <cellStyle name="Normal 7 7 3" xfId="2763"/>
    <cellStyle name="Normal 7 8" xfId="303"/>
    <cellStyle name="Normal 7 8 2" xfId="1397"/>
    <cellStyle name="Normal 7 8 2 2" xfId="3176"/>
    <cellStyle name="Normal 7 8 3" xfId="2764"/>
    <cellStyle name="Normal 7 9" xfId="304"/>
    <cellStyle name="Normal 7 9 2" xfId="1398"/>
    <cellStyle name="Normal 7 9 2 2" xfId="3177"/>
    <cellStyle name="Normal 7 9 3" xfId="2765"/>
    <cellStyle name="Normal 70" xfId="1399"/>
    <cellStyle name="Normal 71" xfId="1400"/>
    <cellStyle name="Normal 72" xfId="1401"/>
    <cellStyle name="Normal 73" xfId="1402"/>
    <cellStyle name="Normal 74" xfId="1403"/>
    <cellStyle name="Normal 75" xfId="1404"/>
    <cellStyle name="Normal 76" xfId="1405"/>
    <cellStyle name="Normal 77" xfId="1406"/>
    <cellStyle name="Normal 78" xfId="1407"/>
    <cellStyle name="Normal 79" xfId="1408"/>
    <cellStyle name="Normal 8" xfId="305"/>
    <cellStyle name="Normal 8 2" xfId="306"/>
    <cellStyle name="Normal 8 2 2" xfId="1409"/>
    <cellStyle name="Normal 8 2 2 2" xfId="3178"/>
    <cellStyle name="Normal 8 2 3" xfId="2767"/>
    <cellStyle name="Normal 8 3" xfId="2766"/>
    <cellStyle name="Normal 80" xfId="1410"/>
    <cellStyle name="Normal 81" xfId="1411"/>
    <cellStyle name="Normal 82" xfId="1412"/>
    <cellStyle name="Normal 83" xfId="1413"/>
    <cellStyle name="Normal 84" xfId="1414"/>
    <cellStyle name="Normal 85" xfId="1415"/>
    <cellStyle name="Normal 86" xfId="2610"/>
    <cellStyle name="Normal 9" xfId="307"/>
    <cellStyle name="Normal 9 2" xfId="308"/>
    <cellStyle name="Normal 9 2 2" xfId="1416"/>
    <cellStyle name="Normal 9 2 2 2" xfId="3179"/>
    <cellStyle name="Normal 9 2 3" xfId="2769"/>
    <cellStyle name="Normal 9 3" xfId="2768"/>
    <cellStyle name="Normal 97" xfId="1417"/>
    <cellStyle name="Normal 98" xfId="1418"/>
    <cellStyle name="Normal 99" xfId="1419"/>
    <cellStyle name="Normal_CV1_08" xfId="309"/>
    <cellStyle name="Normal_CV3_08" xfId="310"/>
    <cellStyle name="Normal_CV4_08" xfId="311"/>
    <cellStyle name="Notas 10" xfId="312"/>
    <cellStyle name="Notas 10 10" xfId="1421"/>
    <cellStyle name="Notas 10 10 2" xfId="3181"/>
    <cellStyle name="Notas 10 11" xfId="1422"/>
    <cellStyle name="Notas 10 11 2" xfId="3182"/>
    <cellStyle name="Notas 10 12" xfId="1423"/>
    <cellStyle name="Notas 10 13" xfId="1420"/>
    <cellStyle name="Notas 10 13 2" xfId="3180"/>
    <cellStyle name="Notas 10 2" xfId="313"/>
    <cellStyle name="Notas 10 2 10" xfId="1425"/>
    <cellStyle name="Notas 10 2 10 2" xfId="3184"/>
    <cellStyle name="Notas 10 2 11" xfId="1426"/>
    <cellStyle name="Notas 10 2 12" xfId="1424"/>
    <cellStyle name="Notas 10 2 12 2" xfId="3183"/>
    <cellStyle name="Notas 10 2 2" xfId="314"/>
    <cellStyle name="Notas 10 2 2 2" xfId="1428"/>
    <cellStyle name="Notas 10 2 2 3" xfId="1427"/>
    <cellStyle name="Notas 10 2 2 3 2" xfId="3185"/>
    <cellStyle name="Notas 10 2 3" xfId="1429"/>
    <cellStyle name="Notas 10 2 3 2" xfId="3186"/>
    <cellStyle name="Notas 10 2 4" xfId="1430"/>
    <cellStyle name="Notas 10 2 4 2" xfId="3187"/>
    <cellStyle name="Notas 10 2 5" xfId="1431"/>
    <cellStyle name="Notas 10 2 5 2" xfId="3188"/>
    <cellStyle name="Notas 10 2 6" xfId="1432"/>
    <cellStyle name="Notas 10 2 6 2" xfId="3189"/>
    <cellStyle name="Notas 10 2 7" xfId="1433"/>
    <cellStyle name="Notas 10 2 7 2" xfId="3190"/>
    <cellStyle name="Notas 10 2 8" xfId="1434"/>
    <cellStyle name="Notas 10 2 8 2" xfId="3191"/>
    <cellStyle name="Notas 10 2 9" xfId="1435"/>
    <cellStyle name="Notas 10 2 9 2" xfId="3192"/>
    <cellStyle name="Notas 10 3" xfId="315"/>
    <cellStyle name="Notas 10 3 2" xfId="1437"/>
    <cellStyle name="Notas 10 3 3" xfId="1436"/>
    <cellStyle name="Notas 10 3 3 2" xfId="3193"/>
    <cellStyle name="Notas 10 4" xfId="1438"/>
    <cellStyle name="Notas 10 4 2" xfId="3194"/>
    <cellStyle name="Notas 10 5" xfId="1439"/>
    <cellStyle name="Notas 10 5 2" xfId="3195"/>
    <cellStyle name="Notas 10 6" xfId="1440"/>
    <cellStyle name="Notas 10 6 2" xfId="3196"/>
    <cellStyle name="Notas 10 7" xfId="1441"/>
    <cellStyle name="Notas 10 7 2" xfId="3197"/>
    <cellStyle name="Notas 10 8" xfId="1442"/>
    <cellStyle name="Notas 10 8 2" xfId="3198"/>
    <cellStyle name="Notas 10 9" xfId="1443"/>
    <cellStyle name="Notas 10 9 2" xfId="3199"/>
    <cellStyle name="Notas 11" xfId="316"/>
    <cellStyle name="Notas 11 10" xfId="1445"/>
    <cellStyle name="Notas 11 10 2" xfId="3201"/>
    <cellStyle name="Notas 11 11" xfId="1446"/>
    <cellStyle name="Notas 11 11 2" xfId="3202"/>
    <cellStyle name="Notas 11 12" xfId="1447"/>
    <cellStyle name="Notas 11 13" xfId="1444"/>
    <cellStyle name="Notas 11 13 2" xfId="3200"/>
    <cellStyle name="Notas 11 2" xfId="317"/>
    <cellStyle name="Notas 11 2 10" xfId="1449"/>
    <cellStyle name="Notas 11 2 10 2" xfId="3204"/>
    <cellStyle name="Notas 11 2 11" xfId="1450"/>
    <cellStyle name="Notas 11 2 12" xfId="1448"/>
    <cellStyle name="Notas 11 2 12 2" xfId="3203"/>
    <cellStyle name="Notas 11 2 2" xfId="318"/>
    <cellStyle name="Notas 11 2 2 2" xfId="1452"/>
    <cellStyle name="Notas 11 2 2 3" xfId="1451"/>
    <cellStyle name="Notas 11 2 2 3 2" xfId="3205"/>
    <cellStyle name="Notas 11 2 3" xfId="1453"/>
    <cellStyle name="Notas 11 2 3 2" xfId="3206"/>
    <cellStyle name="Notas 11 2 4" xfId="1454"/>
    <cellStyle name="Notas 11 2 4 2" xfId="3207"/>
    <cellStyle name="Notas 11 2 5" xfId="1455"/>
    <cellStyle name="Notas 11 2 5 2" xfId="3208"/>
    <cellStyle name="Notas 11 2 6" xfId="1456"/>
    <cellStyle name="Notas 11 2 6 2" xfId="3209"/>
    <cellStyle name="Notas 11 2 7" xfId="1457"/>
    <cellStyle name="Notas 11 2 7 2" xfId="3210"/>
    <cellStyle name="Notas 11 2 8" xfId="1458"/>
    <cellStyle name="Notas 11 2 8 2" xfId="3211"/>
    <cellStyle name="Notas 11 2 9" xfId="1459"/>
    <cellStyle name="Notas 11 2 9 2" xfId="3212"/>
    <cellStyle name="Notas 11 3" xfId="319"/>
    <cellStyle name="Notas 11 3 2" xfId="1461"/>
    <cellStyle name="Notas 11 3 3" xfId="1460"/>
    <cellStyle name="Notas 11 3 3 2" xfId="3213"/>
    <cellStyle name="Notas 11 4" xfId="1462"/>
    <cellStyle name="Notas 11 4 2" xfId="3214"/>
    <cellStyle name="Notas 11 5" xfId="1463"/>
    <cellStyle name="Notas 11 5 2" xfId="3215"/>
    <cellStyle name="Notas 11 6" xfId="1464"/>
    <cellStyle name="Notas 11 6 2" xfId="3216"/>
    <cellStyle name="Notas 11 7" xfId="1465"/>
    <cellStyle name="Notas 11 7 2" xfId="3217"/>
    <cellStyle name="Notas 11 8" xfId="1466"/>
    <cellStyle name="Notas 11 8 2" xfId="3218"/>
    <cellStyle name="Notas 11 9" xfId="1467"/>
    <cellStyle name="Notas 11 9 2" xfId="3219"/>
    <cellStyle name="Notas 12" xfId="320"/>
    <cellStyle name="Notas 12 10" xfId="1469"/>
    <cellStyle name="Notas 12 10 2" xfId="3221"/>
    <cellStyle name="Notas 12 11" xfId="1470"/>
    <cellStyle name="Notas 12 11 2" xfId="3222"/>
    <cellStyle name="Notas 12 12" xfId="1471"/>
    <cellStyle name="Notas 12 13" xfId="1468"/>
    <cellStyle name="Notas 12 13 2" xfId="3220"/>
    <cellStyle name="Notas 12 2" xfId="321"/>
    <cellStyle name="Notas 12 2 10" xfId="1473"/>
    <cellStyle name="Notas 12 2 10 2" xfId="3224"/>
    <cellStyle name="Notas 12 2 11" xfId="1474"/>
    <cellStyle name="Notas 12 2 12" xfId="1472"/>
    <cellStyle name="Notas 12 2 12 2" xfId="3223"/>
    <cellStyle name="Notas 12 2 2" xfId="322"/>
    <cellStyle name="Notas 12 2 2 2" xfId="1476"/>
    <cellStyle name="Notas 12 2 2 3" xfId="1475"/>
    <cellStyle name="Notas 12 2 2 3 2" xfId="3225"/>
    <cellStyle name="Notas 12 2 3" xfId="1477"/>
    <cellStyle name="Notas 12 2 3 2" xfId="3226"/>
    <cellStyle name="Notas 12 2 4" xfId="1478"/>
    <cellStyle name="Notas 12 2 4 2" xfId="3227"/>
    <cellStyle name="Notas 12 2 5" xfId="1479"/>
    <cellStyle name="Notas 12 2 5 2" xfId="3228"/>
    <cellStyle name="Notas 12 2 6" xfId="1480"/>
    <cellStyle name="Notas 12 2 6 2" xfId="3229"/>
    <cellStyle name="Notas 12 2 7" xfId="1481"/>
    <cellStyle name="Notas 12 2 7 2" xfId="3230"/>
    <cellStyle name="Notas 12 2 8" xfId="1482"/>
    <cellStyle name="Notas 12 2 8 2" xfId="3231"/>
    <cellStyle name="Notas 12 2 9" xfId="1483"/>
    <cellStyle name="Notas 12 2 9 2" xfId="3232"/>
    <cellStyle name="Notas 12 3" xfId="323"/>
    <cellStyle name="Notas 12 3 2" xfId="1485"/>
    <cellStyle name="Notas 12 3 3" xfId="1484"/>
    <cellStyle name="Notas 12 3 3 2" xfId="3233"/>
    <cellStyle name="Notas 12 4" xfId="1486"/>
    <cellStyle name="Notas 12 4 2" xfId="3234"/>
    <cellStyle name="Notas 12 5" xfId="1487"/>
    <cellStyle name="Notas 12 5 2" xfId="3235"/>
    <cellStyle name="Notas 12 6" xfId="1488"/>
    <cellStyle name="Notas 12 6 2" xfId="3236"/>
    <cellStyle name="Notas 12 7" xfId="1489"/>
    <cellStyle name="Notas 12 7 2" xfId="3237"/>
    <cellStyle name="Notas 12 8" xfId="1490"/>
    <cellStyle name="Notas 12 8 2" xfId="3238"/>
    <cellStyle name="Notas 12 9" xfId="1491"/>
    <cellStyle name="Notas 12 9 2" xfId="3239"/>
    <cellStyle name="Notas 13" xfId="324"/>
    <cellStyle name="Notas 13 10" xfId="1493"/>
    <cellStyle name="Notas 13 10 2" xfId="3241"/>
    <cellStyle name="Notas 13 11" xfId="1494"/>
    <cellStyle name="Notas 13 11 2" xfId="3242"/>
    <cellStyle name="Notas 13 12" xfId="1495"/>
    <cellStyle name="Notas 13 13" xfId="1492"/>
    <cellStyle name="Notas 13 13 2" xfId="3240"/>
    <cellStyle name="Notas 13 2" xfId="325"/>
    <cellStyle name="Notas 13 2 10" xfId="1497"/>
    <cellStyle name="Notas 13 2 10 2" xfId="3244"/>
    <cellStyle name="Notas 13 2 11" xfId="1498"/>
    <cellStyle name="Notas 13 2 12" xfId="1496"/>
    <cellStyle name="Notas 13 2 12 2" xfId="3243"/>
    <cellStyle name="Notas 13 2 2" xfId="326"/>
    <cellStyle name="Notas 13 2 2 2" xfId="1500"/>
    <cellStyle name="Notas 13 2 2 3" xfId="1499"/>
    <cellStyle name="Notas 13 2 2 3 2" xfId="3245"/>
    <cellStyle name="Notas 13 2 3" xfId="1501"/>
    <cellStyle name="Notas 13 2 3 2" xfId="3246"/>
    <cellStyle name="Notas 13 2 4" xfId="1502"/>
    <cellStyle name="Notas 13 2 4 2" xfId="3247"/>
    <cellStyle name="Notas 13 2 5" xfId="1503"/>
    <cellStyle name="Notas 13 2 5 2" xfId="3248"/>
    <cellStyle name="Notas 13 2 6" xfId="1504"/>
    <cellStyle name="Notas 13 2 6 2" xfId="3249"/>
    <cellStyle name="Notas 13 2 7" xfId="1505"/>
    <cellStyle name="Notas 13 2 7 2" xfId="3250"/>
    <cellStyle name="Notas 13 2 8" xfId="1506"/>
    <cellStyle name="Notas 13 2 8 2" xfId="3251"/>
    <cellStyle name="Notas 13 2 9" xfId="1507"/>
    <cellStyle name="Notas 13 2 9 2" xfId="3252"/>
    <cellStyle name="Notas 13 3" xfId="327"/>
    <cellStyle name="Notas 13 3 2" xfId="1509"/>
    <cellStyle name="Notas 13 3 3" xfId="1508"/>
    <cellStyle name="Notas 13 3 3 2" xfId="3253"/>
    <cellStyle name="Notas 13 4" xfId="1510"/>
    <cellStyle name="Notas 13 4 2" xfId="3254"/>
    <cellStyle name="Notas 13 5" xfId="1511"/>
    <cellStyle name="Notas 13 5 2" xfId="3255"/>
    <cellStyle name="Notas 13 6" xfId="1512"/>
    <cellStyle name="Notas 13 6 2" xfId="3256"/>
    <cellStyle name="Notas 13 7" xfId="1513"/>
    <cellStyle name="Notas 13 7 2" xfId="3257"/>
    <cellStyle name="Notas 13 8" xfId="1514"/>
    <cellStyle name="Notas 13 8 2" xfId="3258"/>
    <cellStyle name="Notas 13 9" xfId="1515"/>
    <cellStyle name="Notas 13 9 2" xfId="3259"/>
    <cellStyle name="Notas 14" xfId="328"/>
    <cellStyle name="Notas 14 10" xfId="1517"/>
    <cellStyle name="Notas 14 10 2" xfId="3261"/>
    <cellStyle name="Notas 14 11" xfId="1518"/>
    <cellStyle name="Notas 14 11 2" xfId="3262"/>
    <cellStyle name="Notas 14 12" xfId="1519"/>
    <cellStyle name="Notas 14 13" xfId="1516"/>
    <cellStyle name="Notas 14 13 2" xfId="3260"/>
    <cellStyle name="Notas 14 2" xfId="329"/>
    <cellStyle name="Notas 14 2 10" xfId="1521"/>
    <cellStyle name="Notas 14 2 10 2" xfId="3264"/>
    <cellStyle name="Notas 14 2 11" xfId="1522"/>
    <cellStyle name="Notas 14 2 12" xfId="1520"/>
    <cellStyle name="Notas 14 2 12 2" xfId="3263"/>
    <cellStyle name="Notas 14 2 2" xfId="330"/>
    <cellStyle name="Notas 14 2 2 2" xfId="1524"/>
    <cellStyle name="Notas 14 2 2 3" xfId="1523"/>
    <cellStyle name="Notas 14 2 2 3 2" xfId="3265"/>
    <cellStyle name="Notas 14 2 3" xfId="1525"/>
    <cellStyle name="Notas 14 2 3 2" xfId="3266"/>
    <cellStyle name="Notas 14 2 4" xfId="1526"/>
    <cellStyle name="Notas 14 2 4 2" xfId="3267"/>
    <cellStyle name="Notas 14 2 5" xfId="1527"/>
    <cellStyle name="Notas 14 2 5 2" xfId="3268"/>
    <cellStyle name="Notas 14 2 6" xfId="1528"/>
    <cellStyle name="Notas 14 2 6 2" xfId="3269"/>
    <cellStyle name="Notas 14 2 7" xfId="1529"/>
    <cellStyle name="Notas 14 2 7 2" xfId="3270"/>
    <cellStyle name="Notas 14 2 8" xfId="1530"/>
    <cellStyle name="Notas 14 2 8 2" xfId="3271"/>
    <cellStyle name="Notas 14 2 9" xfId="1531"/>
    <cellStyle name="Notas 14 2 9 2" xfId="3272"/>
    <cellStyle name="Notas 14 3" xfId="331"/>
    <cellStyle name="Notas 14 3 2" xfId="1533"/>
    <cellStyle name="Notas 14 3 3" xfId="1532"/>
    <cellStyle name="Notas 14 3 3 2" xfId="3273"/>
    <cellStyle name="Notas 14 4" xfId="1534"/>
    <cellStyle name="Notas 14 4 2" xfId="3274"/>
    <cellStyle name="Notas 14 5" xfId="1535"/>
    <cellStyle name="Notas 14 5 2" xfId="3275"/>
    <cellStyle name="Notas 14 6" xfId="1536"/>
    <cellStyle name="Notas 14 6 2" xfId="3276"/>
    <cellStyle name="Notas 14 7" xfId="1537"/>
    <cellStyle name="Notas 14 7 2" xfId="3277"/>
    <cellStyle name="Notas 14 8" xfId="1538"/>
    <cellStyle name="Notas 14 8 2" xfId="3278"/>
    <cellStyle name="Notas 14 9" xfId="1539"/>
    <cellStyle name="Notas 14 9 2" xfId="3279"/>
    <cellStyle name="Notas 15" xfId="332"/>
    <cellStyle name="Notas 15 10" xfId="1541"/>
    <cellStyle name="Notas 15 10 2" xfId="3281"/>
    <cellStyle name="Notas 15 11" xfId="1542"/>
    <cellStyle name="Notas 15 11 2" xfId="3282"/>
    <cellStyle name="Notas 15 12" xfId="1543"/>
    <cellStyle name="Notas 15 13" xfId="1540"/>
    <cellStyle name="Notas 15 13 2" xfId="3280"/>
    <cellStyle name="Notas 15 2" xfId="333"/>
    <cellStyle name="Notas 15 2 10" xfId="1545"/>
    <cellStyle name="Notas 15 2 10 2" xfId="3284"/>
    <cellStyle name="Notas 15 2 11" xfId="1546"/>
    <cellStyle name="Notas 15 2 12" xfId="1544"/>
    <cellStyle name="Notas 15 2 12 2" xfId="3283"/>
    <cellStyle name="Notas 15 2 2" xfId="334"/>
    <cellStyle name="Notas 15 2 2 2" xfId="1548"/>
    <cellStyle name="Notas 15 2 2 3" xfId="1547"/>
    <cellStyle name="Notas 15 2 2 3 2" xfId="3285"/>
    <cellStyle name="Notas 15 2 3" xfId="1549"/>
    <cellStyle name="Notas 15 2 3 2" xfId="3286"/>
    <cellStyle name="Notas 15 2 4" xfId="1550"/>
    <cellStyle name="Notas 15 2 4 2" xfId="3287"/>
    <cellStyle name="Notas 15 2 5" xfId="1551"/>
    <cellStyle name="Notas 15 2 5 2" xfId="3288"/>
    <cellStyle name="Notas 15 2 6" xfId="1552"/>
    <cellStyle name="Notas 15 2 6 2" xfId="3289"/>
    <cellStyle name="Notas 15 2 7" xfId="1553"/>
    <cellStyle name="Notas 15 2 7 2" xfId="3290"/>
    <cellStyle name="Notas 15 2 8" xfId="1554"/>
    <cellStyle name="Notas 15 2 8 2" xfId="3291"/>
    <cellStyle name="Notas 15 2 9" xfId="1555"/>
    <cellStyle name="Notas 15 2 9 2" xfId="3292"/>
    <cellStyle name="Notas 15 3" xfId="335"/>
    <cellStyle name="Notas 15 3 2" xfId="1557"/>
    <cellStyle name="Notas 15 3 3" xfId="1556"/>
    <cellStyle name="Notas 15 3 3 2" xfId="3293"/>
    <cellStyle name="Notas 15 4" xfId="1558"/>
    <cellStyle name="Notas 15 4 2" xfId="3294"/>
    <cellStyle name="Notas 15 5" xfId="1559"/>
    <cellStyle name="Notas 15 5 2" xfId="3295"/>
    <cellStyle name="Notas 15 6" xfId="1560"/>
    <cellStyle name="Notas 15 6 2" xfId="3296"/>
    <cellStyle name="Notas 15 7" xfId="1561"/>
    <cellStyle name="Notas 15 7 2" xfId="3297"/>
    <cellStyle name="Notas 15 8" xfId="1562"/>
    <cellStyle name="Notas 15 8 2" xfId="3298"/>
    <cellStyle name="Notas 15 9" xfId="1563"/>
    <cellStyle name="Notas 15 9 2" xfId="3299"/>
    <cellStyle name="Notas 16" xfId="336"/>
    <cellStyle name="Notas 16 10" xfId="1565"/>
    <cellStyle name="Notas 16 10 2" xfId="3301"/>
    <cellStyle name="Notas 16 11" xfId="1566"/>
    <cellStyle name="Notas 16 11 2" xfId="3302"/>
    <cellStyle name="Notas 16 12" xfId="1567"/>
    <cellStyle name="Notas 16 13" xfId="1564"/>
    <cellStyle name="Notas 16 13 2" xfId="3300"/>
    <cellStyle name="Notas 16 2" xfId="337"/>
    <cellStyle name="Notas 16 2 10" xfId="1569"/>
    <cellStyle name="Notas 16 2 10 2" xfId="3304"/>
    <cellStyle name="Notas 16 2 11" xfId="1570"/>
    <cellStyle name="Notas 16 2 12" xfId="1568"/>
    <cellStyle name="Notas 16 2 12 2" xfId="3303"/>
    <cellStyle name="Notas 16 2 2" xfId="338"/>
    <cellStyle name="Notas 16 2 2 2" xfId="1572"/>
    <cellStyle name="Notas 16 2 2 3" xfId="1571"/>
    <cellStyle name="Notas 16 2 2 3 2" xfId="3305"/>
    <cellStyle name="Notas 16 2 3" xfId="1573"/>
    <cellStyle name="Notas 16 2 3 2" xfId="3306"/>
    <cellStyle name="Notas 16 2 4" xfId="1574"/>
    <cellStyle name="Notas 16 2 4 2" xfId="3307"/>
    <cellStyle name="Notas 16 2 5" xfId="1575"/>
    <cellStyle name="Notas 16 2 5 2" xfId="3308"/>
    <cellStyle name="Notas 16 2 6" xfId="1576"/>
    <cellStyle name="Notas 16 2 6 2" xfId="3309"/>
    <cellStyle name="Notas 16 2 7" xfId="1577"/>
    <cellStyle name="Notas 16 2 7 2" xfId="3310"/>
    <cellStyle name="Notas 16 2 8" xfId="1578"/>
    <cellStyle name="Notas 16 2 8 2" xfId="3311"/>
    <cellStyle name="Notas 16 2 9" xfId="1579"/>
    <cellStyle name="Notas 16 2 9 2" xfId="3312"/>
    <cellStyle name="Notas 16 3" xfId="339"/>
    <cellStyle name="Notas 16 3 2" xfId="1581"/>
    <cellStyle name="Notas 16 3 3" xfId="1580"/>
    <cellStyle name="Notas 16 3 3 2" xfId="3313"/>
    <cellStyle name="Notas 16 4" xfId="1582"/>
    <cellStyle name="Notas 16 4 2" xfId="3314"/>
    <cellStyle name="Notas 16 5" xfId="1583"/>
    <cellStyle name="Notas 16 5 2" xfId="3315"/>
    <cellStyle name="Notas 16 6" xfId="1584"/>
    <cellStyle name="Notas 16 6 2" xfId="3316"/>
    <cellStyle name="Notas 16 7" xfId="1585"/>
    <cellStyle name="Notas 16 7 2" xfId="3317"/>
    <cellStyle name="Notas 16 8" xfId="1586"/>
    <cellStyle name="Notas 16 8 2" xfId="3318"/>
    <cellStyle name="Notas 16 9" xfId="1587"/>
    <cellStyle name="Notas 16 9 2" xfId="3319"/>
    <cellStyle name="Notas 17" xfId="340"/>
    <cellStyle name="Notas 17 10" xfId="1589"/>
    <cellStyle name="Notas 17 10 2" xfId="3321"/>
    <cellStyle name="Notas 17 11" xfId="1590"/>
    <cellStyle name="Notas 17 11 2" xfId="3322"/>
    <cellStyle name="Notas 17 12" xfId="1591"/>
    <cellStyle name="Notas 17 13" xfId="1588"/>
    <cellStyle name="Notas 17 13 2" xfId="3320"/>
    <cellStyle name="Notas 17 2" xfId="341"/>
    <cellStyle name="Notas 17 2 10" xfId="1593"/>
    <cellStyle name="Notas 17 2 10 2" xfId="3324"/>
    <cellStyle name="Notas 17 2 11" xfId="1594"/>
    <cellStyle name="Notas 17 2 12" xfId="1592"/>
    <cellStyle name="Notas 17 2 12 2" xfId="3323"/>
    <cellStyle name="Notas 17 2 2" xfId="342"/>
    <cellStyle name="Notas 17 2 2 2" xfId="1596"/>
    <cellStyle name="Notas 17 2 2 3" xfId="1595"/>
    <cellStyle name="Notas 17 2 2 3 2" xfId="3325"/>
    <cellStyle name="Notas 17 2 3" xfId="1597"/>
    <cellStyle name="Notas 17 2 3 2" xfId="3326"/>
    <cellStyle name="Notas 17 2 4" xfId="1598"/>
    <cellStyle name="Notas 17 2 4 2" xfId="3327"/>
    <cellStyle name="Notas 17 2 5" xfId="1599"/>
    <cellStyle name="Notas 17 2 5 2" xfId="3328"/>
    <cellStyle name="Notas 17 2 6" xfId="1600"/>
    <cellStyle name="Notas 17 2 6 2" xfId="3329"/>
    <cellStyle name="Notas 17 2 7" xfId="1601"/>
    <cellStyle name="Notas 17 2 7 2" xfId="3330"/>
    <cellStyle name="Notas 17 2 8" xfId="1602"/>
    <cellStyle name="Notas 17 2 8 2" xfId="3331"/>
    <cellStyle name="Notas 17 2 9" xfId="1603"/>
    <cellStyle name="Notas 17 2 9 2" xfId="3332"/>
    <cellStyle name="Notas 17 3" xfId="343"/>
    <cellStyle name="Notas 17 3 2" xfId="1605"/>
    <cellStyle name="Notas 17 3 3" xfId="1604"/>
    <cellStyle name="Notas 17 3 3 2" xfId="3333"/>
    <cellStyle name="Notas 17 4" xfId="1606"/>
    <cellStyle name="Notas 17 4 2" xfId="3334"/>
    <cellStyle name="Notas 17 5" xfId="1607"/>
    <cellStyle name="Notas 17 5 2" xfId="3335"/>
    <cellStyle name="Notas 17 6" xfId="1608"/>
    <cellStyle name="Notas 17 6 2" xfId="3336"/>
    <cellStyle name="Notas 17 7" xfId="1609"/>
    <cellStyle name="Notas 17 7 2" xfId="3337"/>
    <cellStyle name="Notas 17 8" xfId="1610"/>
    <cellStyle name="Notas 17 8 2" xfId="3338"/>
    <cellStyle name="Notas 17 9" xfId="1611"/>
    <cellStyle name="Notas 17 9 2" xfId="3339"/>
    <cellStyle name="Notas 18" xfId="344"/>
    <cellStyle name="Notas 18 10" xfId="1613"/>
    <cellStyle name="Notas 18 10 2" xfId="3341"/>
    <cellStyle name="Notas 18 11" xfId="1614"/>
    <cellStyle name="Notas 18 11 2" xfId="3342"/>
    <cellStyle name="Notas 18 12" xfId="1615"/>
    <cellStyle name="Notas 18 13" xfId="1612"/>
    <cellStyle name="Notas 18 13 2" xfId="3340"/>
    <cellStyle name="Notas 18 2" xfId="345"/>
    <cellStyle name="Notas 18 2 10" xfId="1617"/>
    <cellStyle name="Notas 18 2 10 2" xfId="3344"/>
    <cellStyle name="Notas 18 2 11" xfId="1618"/>
    <cellStyle name="Notas 18 2 12" xfId="1616"/>
    <cellStyle name="Notas 18 2 12 2" xfId="3343"/>
    <cellStyle name="Notas 18 2 2" xfId="346"/>
    <cellStyle name="Notas 18 2 2 2" xfId="1620"/>
    <cellStyle name="Notas 18 2 2 3" xfId="1619"/>
    <cellStyle name="Notas 18 2 2 3 2" xfId="3345"/>
    <cellStyle name="Notas 18 2 3" xfId="1621"/>
    <cellStyle name="Notas 18 2 3 2" xfId="3346"/>
    <cellStyle name="Notas 18 2 4" xfId="1622"/>
    <cellStyle name="Notas 18 2 4 2" xfId="3347"/>
    <cellStyle name="Notas 18 2 5" xfId="1623"/>
    <cellStyle name="Notas 18 2 5 2" xfId="3348"/>
    <cellStyle name="Notas 18 2 6" xfId="1624"/>
    <cellStyle name="Notas 18 2 6 2" xfId="3349"/>
    <cellStyle name="Notas 18 2 7" xfId="1625"/>
    <cellStyle name="Notas 18 2 7 2" xfId="3350"/>
    <cellStyle name="Notas 18 2 8" xfId="1626"/>
    <cellStyle name="Notas 18 2 8 2" xfId="3351"/>
    <cellStyle name="Notas 18 2 9" xfId="1627"/>
    <cellStyle name="Notas 18 2 9 2" xfId="3352"/>
    <cellStyle name="Notas 18 3" xfId="347"/>
    <cellStyle name="Notas 18 3 2" xfId="1629"/>
    <cellStyle name="Notas 18 3 3" xfId="1628"/>
    <cellStyle name="Notas 18 3 3 2" xfId="3353"/>
    <cellStyle name="Notas 18 4" xfId="1630"/>
    <cellStyle name="Notas 18 4 2" xfId="3354"/>
    <cellStyle name="Notas 18 5" xfId="1631"/>
    <cellStyle name="Notas 18 5 2" xfId="3355"/>
    <cellStyle name="Notas 18 6" xfId="1632"/>
    <cellStyle name="Notas 18 6 2" xfId="3356"/>
    <cellStyle name="Notas 18 7" xfId="1633"/>
    <cellStyle name="Notas 18 7 2" xfId="3357"/>
    <cellStyle name="Notas 18 8" xfId="1634"/>
    <cellStyle name="Notas 18 8 2" xfId="3358"/>
    <cellStyle name="Notas 18 9" xfId="1635"/>
    <cellStyle name="Notas 18 9 2" xfId="3359"/>
    <cellStyle name="Notas 19" xfId="348"/>
    <cellStyle name="Notas 19 10" xfId="1637"/>
    <cellStyle name="Notas 19 10 2" xfId="3361"/>
    <cellStyle name="Notas 19 11" xfId="1638"/>
    <cellStyle name="Notas 19 11 2" xfId="3362"/>
    <cellStyle name="Notas 19 12" xfId="1639"/>
    <cellStyle name="Notas 19 13" xfId="1636"/>
    <cellStyle name="Notas 19 13 2" xfId="3360"/>
    <cellStyle name="Notas 19 2" xfId="349"/>
    <cellStyle name="Notas 19 2 10" xfId="1641"/>
    <cellStyle name="Notas 19 2 10 2" xfId="3364"/>
    <cellStyle name="Notas 19 2 11" xfId="1642"/>
    <cellStyle name="Notas 19 2 12" xfId="1640"/>
    <cellStyle name="Notas 19 2 12 2" xfId="3363"/>
    <cellStyle name="Notas 19 2 2" xfId="350"/>
    <cellStyle name="Notas 19 2 2 2" xfId="1644"/>
    <cellStyle name="Notas 19 2 2 3" xfId="1643"/>
    <cellStyle name="Notas 19 2 2 3 2" xfId="3365"/>
    <cellStyle name="Notas 19 2 3" xfId="1645"/>
    <cellStyle name="Notas 19 2 3 2" xfId="3366"/>
    <cellStyle name="Notas 19 2 4" xfId="1646"/>
    <cellStyle name="Notas 19 2 4 2" xfId="3367"/>
    <cellStyle name="Notas 19 2 5" xfId="1647"/>
    <cellStyle name="Notas 19 2 5 2" xfId="3368"/>
    <cellStyle name="Notas 19 2 6" xfId="1648"/>
    <cellStyle name="Notas 19 2 6 2" xfId="3369"/>
    <cellStyle name="Notas 19 2 7" xfId="1649"/>
    <cellStyle name="Notas 19 2 7 2" xfId="3370"/>
    <cellStyle name="Notas 19 2 8" xfId="1650"/>
    <cellStyle name="Notas 19 2 8 2" xfId="3371"/>
    <cellStyle name="Notas 19 2 9" xfId="1651"/>
    <cellStyle name="Notas 19 2 9 2" xfId="3372"/>
    <cellStyle name="Notas 19 3" xfId="351"/>
    <cellStyle name="Notas 19 3 2" xfId="1653"/>
    <cellStyle name="Notas 19 3 3" xfId="1652"/>
    <cellStyle name="Notas 19 3 3 2" xfId="3373"/>
    <cellStyle name="Notas 19 4" xfId="1654"/>
    <cellStyle name="Notas 19 4 2" xfId="3374"/>
    <cellStyle name="Notas 19 5" xfId="1655"/>
    <cellStyle name="Notas 19 5 2" xfId="3375"/>
    <cellStyle name="Notas 19 6" xfId="1656"/>
    <cellStyle name="Notas 19 6 2" xfId="3376"/>
    <cellStyle name="Notas 19 7" xfId="1657"/>
    <cellStyle name="Notas 19 7 2" xfId="3377"/>
    <cellStyle name="Notas 19 8" xfId="1658"/>
    <cellStyle name="Notas 19 8 2" xfId="3378"/>
    <cellStyle name="Notas 19 9" xfId="1659"/>
    <cellStyle name="Notas 19 9 2" xfId="3379"/>
    <cellStyle name="Notas 2" xfId="352"/>
    <cellStyle name="Notas 2 10" xfId="1661"/>
    <cellStyle name="Notas 2 10 2" xfId="3381"/>
    <cellStyle name="Notas 2 11" xfId="1662"/>
    <cellStyle name="Notas 2 11 2" xfId="3382"/>
    <cellStyle name="Notas 2 12" xfId="1663"/>
    <cellStyle name="Notas 2 13" xfId="1660"/>
    <cellStyle name="Notas 2 13 2" xfId="3380"/>
    <cellStyle name="Notas 2 2" xfId="353"/>
    <cellStyle name="Notas 2 2 10" xfId="1665"/>
    <cellStyle name="Notas 2 2 10 2" xfId="3384"/>
    <cellStyle name="Notas 2 2 11" xfId="1666"/>
    <cellStyle name="Notas 2 2 12" xfId="1664"/>
    <cellStyle name="Notas 2 2 12 2" xfId="3383"/>
    <cellStyle name="Notas 2 2 2" xfId="354"/>
    <cellStyle name="Notas 2 2 2 2" xfId="1668"/>
    <cellStyle name="Notas 2 2 2 3" xfId="1667"/>
    <cellStyle name="Notas 2 2 2 3 2" xfId="3385"/>
    <cellStyle name="Notas 2 2 3" xfId="1669"/>
    <cellStyle name="Notas 2 2 3 2" xfId="3386"/>
    <cellStyle name="Notas 2 2 4" xfId="1670"/>
    <cellStyle name="Notas 2 2 4 2" xfId="3387"/>
    <cellStyle name="Notas 2 2 5" xfId="1671"/>
    <cellStyle name="Notas 2 2 5 2" xfId="3388"/>
    <cellStyle name="Notas 2 2 6" xfId="1672"/>
    <cellStyle name="Notas 2 2 6 2" xfId="3389"/>
    <cellStyle name="Notas 2 2 7" xfId="1673"/>
    <cellStyle name="Notas 2 2 7 2" xfId="3390"/>
    <cellStyle name="Notas 2 2 8" xfId="1674"/>
    <cellStyle name="Notas 2 2 8 2" xfId="3391"/>
    <cellStyle name="Notas 2 2 9" xfId="1675"/>
    <cellStyle name="Notas 2 2 9 2" xfId="3392"/>
    <cellStyle name="Notas 2 3" xfId="355"/>
    <cellStyle name="Notas 2 3 2" xfId="1677"/>
    <cellStyle name="Notas 2 3 3" xfId="1676"/>
    <cellStyle name="Notas 2 3 3 2" xfId="3393"/>
    <cellStyle name="Notas 2 4" xfId="1678"/>
    <cellStyle name="Notas 2 4 2" xfId="3394"/>
    <cellStyle name="Notas 2 5" xfId="1679"/>
    <cellStyle name="Notas 2 5 2" xfId="3395"/>
    <cellStyle name="Notas 2 6" xfId="1680"/>
    <cellStyle name="Notas 2 6 2" xfId="3396"/>
    <cellStyle name="Notas 2 7" xfId="1681"/>
    <cellStyle name="Notas 2 7 2" xfId="3397"/>
    <cellStyle name="Notas 2 8" xfId="1682"/>
    <cellStyle name="Notas 2 8 2" xfId="3398"/>
    <cellStyle name="Notas 2 9" xfId="1683"/>
    <cellStyle name="Notas 2 9 2" xfId="3399"/>
    <cellStyle name="Notas 20" xfId="356"/>
    <cellStyle name="Notas 20 10" xfId="1685"/>
    <cellStyle name="Notas 20 10 2" xfId="3401"/>
    <cellStyle name="Notas 20 11" xfId="1686"/>
    <cellStyle name="Notas 20 11 2" xfId="3402"/>
    <cellStyle name="Notas 20 12" xfId="1687"/>
    <cellStyle name="Notas 20 13" xfId="1684"/>
    <cellStyle name="Notas 20 13 2" xfId="3400"/>
    <cellStyle name="Notas 20 2" xfId="357"/>
    <cellStyle name="Notas 20 2 10" xfId="1689"/>
    <cellStyle name="Notas 20 2 10 2" xfId="3404"/>
    <cellStyle name="Notas 20 2 11" xfId="1690"/>
    <cellStyle name="Notas 20 2 12" xfId="1688"/>
    <cellStyle name="Notas 20 2 12 2" xfId="3403"/>
    <cellStyle name="Notas 20 2 2" xfId="358"/>
    <cellStyle name="Notas 20 2 2 2" xfId="1692"/>
    <cellStyle name="Notas 20 2 2 3" xfId="1691"/>
    <cellStyle name="Notas 20 2 2 3 2" xfId="3405"/>
    <cellStyle name="Notas 20 2 3" xfId="1693"/>
    <cellStyle name="Notas 20 2 3 2" xfId="3406"/>
    <cellStyle name="Notas 20 2 4" xfId="1694"/>
    <cellStyle name="Notas 20 2 4 2" xfId="3407"/>
    <cellStyle name="Notas 20 2 5" xfId="1695"/>
    <cellStyle name="Notas 20 2 5 2" xfId="3408"/>
    <cellStyle name="Notas 20 2 6" xfId="1696"/>
    <cellStyle name="Notas 20 2 6 2" xfId="3409"/>
    <cellStyle name="Notas 20 2 7" xfId="1697"/>
    <cellStyle name="Notas 20 2 7 2" xfId="3410"/>
    <cellStyle name="Notas 20 2 8" xfId="1698"/>
    <cellStyle name="Notas 20 2 8 2" xfId="3411"/>
    <cellStyle name="Notas 20 2 9" xfId="1699"/>
    <cellStyle name="Notas 20 2 9 2" xfId="3412"/>
    <cellStyle name="Notas 20 3" xfId="359"/>
    <cellStyle name="Notas 20 3 2" xfId="1701"/>
    <cellStyle name="Notas 20 3 3" xfId="1700"/>
    <cellStyle name="Notas 20 3 3 2" xfId="3413"/>
    <cellStyle name="Notas 20 4" xfId="1702"/>
    <cellStyle name="Notas 20 4 2" xfId="3414"/>
    <cellStyle name="Notas 20 5" xfId="1703"/>
    <cellStyle name="Notas 20 5 2" xfId="3415"/>
    <cellStyle name="Notas 20 6" xfId="1704"/>
    <cellStyle name="Notas 20 6 2" xfId="3416"/>
    <cellStyle name="Notas 20 7" xfId="1705"/>
    <cellStyle name="Notas 20 7 2" xfId="3417"/>
    <cellStyle name="Notas 20 8" xfId="1706"/>
    <cellStyle name="Notas 20 8 2" xfId="3418"/>
    <cellStyle name="Notas 20 9" xfId="1707"/>
    <cellStyle name="Notas 20 9 2" xfId="3419"/>
    <cellStyle name="Notas 21" xfId="360"/>
    <cellStyle name="Notas 21 10" xfId="1709"/>
    <cellStyle name="Notas 21 10 2" xfId="3421"/>
    <cellStyle name="Notas 21 11" xfId="1710"/>
    <cellStyle name="Notas 21 11 2" xfId="3422"/>
    <cellStyle name="Notas 21 12" xfId="1711"/>
    <cellStyle name="Notas 21 13" xfId="1708"/>
    <cellStyle name="Notas 21 13 2" xfId="3420"/>
    <cellStyle name="Notas 21 2" xfId="361"/>
    <cellStyle name="Notas 21 2 10" xfId="1713"/>
    <cellStyle name="Notas 21 2 10 2" xfId="3424"/>
    <cellStyle name="Notas 21 2 11" xfId="1714"/>
    <cellStyle name="Notas 21 2 12" xfId="1712"/>
    <cellStyle name="Notas 21 2 12 2" xfId="3423"/>
    <cellStyle name="Notas 21 2 2" xfId="362"/>
    <cellStyle name="Notas 21 2 2 2" xfId="1716"/>
    <cellStyle name="Notas 21 2 2 3" xfId="1715"/>
    <cellStyle name="Notas 21 2 2 3 2" xfId="3425"/>
    <cellStyle name="Notas 21 2 3" xfId="1717"/>
    <cellStyle name="Notas 21 2 3 2" xfId="3426"/>
    <cellStyle name="Notas 21 2 4" xfId="1718"/>
    <cellStyle name="Notas 21 2 4 2" xfId="3427"/>
    <cellStyle name="Notas 21 2 5" xfId="1719"/>
    <cellStyle name="Notas 21 2 5 2" xfId="3428"/>
    <cellStyle name="Notas 21 2 6" xfId="1720"/>
    <cellStyle name="Notas 21 2 6 2" xfId="3429"/>
    <cellStyle name="Notas 21 2 7" xfId="1721"/>
    <cellStyle name="Notas 21 2 7 2" xfId="3430"/>
    <cellStyle name="Notas 21 2 8" xfId="1722"/>
    <cellStyle name="Notas 21 2 8 2" xfId="3431"/>
    <cellStyle name="Notas 21 2 9" xfId="1723"/>
    <cellStyle name="Notas 21 2 9 2" xfId="3432"/>
    <cellStyle name="Notas 21 3" xfId="363"/>
    <cellStyle name="Notas 21 3 2" xfId="1725"/>
    <cellStyle name="Notas 21 3 3" xfId="1724"/>
    <cellStyle name="Notas 21 3 3 2" xfId="3433"/>
    <cellStyle name="Notas 21 4" xfId="1726"/>
    <cellStyle name="Notas 21 4 2" xfId="3434"/>
    <cellStyle name="Notas 21 5" xfId="1727"/>
    <cellStyle name="Notas 21 5 2" xfId="3435"/>
    <cellStyle name="Notas 21 6" xfId="1728"/>
    <cellStyle name="Notas 21 6 2" xfId="3436"/>
    <cellStyle name="Notas 21 7" xfId="1729"/>
    <cellStyle name="Notas 21 7 2" xfId="3437"/>
    <cellStyle name="Notas 21 8" xfId="1730"/>
    <cellStyle name="Notas 21 8 2" xfId="3438"/>
    <cellStyle name="Notas 21 9" xfId="1731"/>
    <cellStyle name="Notas 21 9 2" xfId="3439"/>
    <cellStyle name="Notas 22" xfId="364"/>
    <cellStyle name="Notas 22 10" xfId="1733"/>
    <cellStyle name="Notas 22 10 2" xfId="3441"/>
    <cellStyle name="Notas 22 11" xfId="1734"/>
    <cellStyle name="Notas 22 11 2" xfId="3442"/>
    <cellStyle name="Notas 22 12" xfId="1735"/>
    <cellStyle name="Notas 22 13" xfId="1732"/>
    <cellStyle name="Notas 22 13 2" xfId="3440"/>
    <cellStyle name="Notas 22 2" xfId="365"/>
    <cellStyle name="Notas 22 2 10" xfId="1737"/>
    <cellStyle name="Notas 22 2 10 2" xfId="3444"/>
    <cellStyle name="Notas 22 2 11" xfId="1738"/>
    <cellStyle name="Notas 22 2 12" xfId="1736"/>
    <cellStyle name="Notas 22 2 12 2" xfId="3443"/>
    <cellStyle name="Notas 22 2 2" xfId="366"/>
    <cellStyle name="Notas 22 2 2 2" xfId="1740"/>
    <cellStyle name="Notas 22 2 2 3" xfId="1739"/>
    <cellStyle name="Notas 22 2 2 3 2" xfId="3445"/>
    <cellStyle name="Notas 22 2 3" xfId="1741"/>
    <cellStyle name="Notas 22 2 3 2" xfId="3446"/>
    <cellStyle name="Notas 22 2 4" xfId="1742"/>
    <cellStyle name="Notas 22 2 4 2" xfId="3447"/>
    <cellStyle name="Notas 22 2 5" xfId="1743"/>
    <cellStyle name="Notas 22 2 5 2" xfId="3448"/>
    <cellStyle name="Notas 22 2 6" xfId="1744"/>
    <cellStyle name="Notas 22 2 6 2" xfId="3449"/>
    <cellStyle name="Notas 22 2 7" xfId="1745"/>
    <cellStyle name="Notas 22 2 7 2" xfId="3450"/>
    <cellStyle name="Notas 22 2 8" xfId="1746"/>
    <cellStyle name="Notas 22 2 8 2" xfId="3451"/>
    <cellStyle name="Notas 22 2 9" xfId="1747"/>
    <cellStyle name="Notas 22 2 9 2" xfId="3452"/>
    <cellStyle name="Notas 22 3" xfId="367"/>
    <cellStyle name="Notas 22 3 2" xfId="1749"/>
    <cellStyle name="Notas 22 3 3" xfId="1748"/>
    <cellStyle name="Notas 22 3 3 2" xfId="3453"/>
    <cellStyle name="Notas 22 4" xfId="1750"/>
    <cellStyle name="Notas 22 4 2" xfId="3454"/>
    <cellStyle name="Notas 22 5" xfId="1751"/>
    <cellStyle name="Notas 22 5 2" xfId="3455"/>
    <cellStyle name="Notas 22 6" xfId="1752"/>
    <cellStyle name="Notas 22 6 2" xfId="3456"/>
    <cellStyle name="Notas 22 7" xfId="1753"/>
    <cellStyle name="Notas 22 7 2" xfId="3457"/>
    <cellStyle name="Notas 22 8" xfId="1754"/>
    <cellStyle name="Notas 22 8 2" xfId="3458"/>
    <cellStyle name="Notas 22 9" xfId="1755"/>
    <cellStyle name="Notas 22 9 2" xfId="3459"/>
    <cellStyle name="Notas 23" xfId="368"/>
    <cellStyle name="Notas 23 10" xfId="1757"/>
    <cellStyle name="Notas 23 10 2" xfId="3461"/>
    <cellStyle name="Notas 23 11" xfId="1758"/>
    <cellStyle name="Notas 23 11 2" xfId="3462"/>
    <cellStyle name="Notas 23 12" xfId="1759"/>
    <cellStyle name="Notas 23 13" xfId="1756"/>
    <cellStyle name="Notas 23 13 2" xfId="3460"/>
    <cellStyle name="Notas 23 2" xfId="369"/>
    <cellStyle name="Notas 23 2 10" xfId="1761"/>
    <cellStyle name="Notas 23 2 10 2" xfId="3464"/>
    <cellStyle name="Notas 23 2 11" xfId="1762"/>
    <cellStyle name="Notas 23 2 12" xfId="1760"/>
    <cellStyle name="Notas 23 2 12 2" xfId="3463"/>
    <cellStyle name="Notas 23 2 2" xfId="370"/>
    <cellStyle name="Notas 23 2 2 2" xfId="1764"/>
    <cellStyle name="Notas 23 2 2 3" xfId="1763"/>
    <cellStyle name="Notas 23 2 2 3 2" xfId="3465"/>
    <cellStyle name="Notas 23 2 3" xfId="1765"/>
    <cellStyle name="Notas 23 2 3 2" xfId="3466"/>
    <cellStyle name="Notas 23 2 4" xfId="1766"/>
    <cellStyle name="Notas 23 2 4 2" xfId="3467"/>
    <cellStyle name="Notas 23 2 5" xfId="1767"/>
    <cellStyle name="Notas 23 2 5 2" xfId="3468"/>
    <cellStyle name="Notas 23 2 6" xfId="1768"/>
    <cellStyle name="Notas 23 2 6 2" xfId="3469"/>
    <cellStyle name="Notas 23 2 7" xfId="1769"/>
    <cellStyle name="Notas 23 2 7 2" xfId="3470"/>
    <cellStyle name="Notas 23 2 8" xfId="1770"/>
    <cellStyle name="Notas 23 2 8 2" xfId="3471"/>
    <cellStyle name="Notas 23 2 9" xfId="1771"/>
    <cellStyle name="Notas 23 2 9 2" xfId="3472"/>
    <cellStyle name="Notas 23 3" xfId="371"/>
    <cellStyle name="Notas 23 3 2" xfId="1773"/>
    <cellStyle name="Notas 23 3 3" xfId="1772"/>
    <cellStyle name="Notas 23 3 3 2" xfId="3473"/>
    <cellStyle name="Notas 23 4" xfId="1774"/>
    <cellStyle name="Notas 23 4 2" xfId="3474"/>
    <cellStyle name="Notas 23 5" xfId="1775"/>
    <cellStyle name="Notas 23 5 2" xfId="3475"/>
    <cellStyle name="Notas 23 6" xfId="1776"/>
    <cellStyle name="Notas 23 6 2" xfId="3476"/>
    <cellStyle name="Notas 23 7" xfId="1777"/>
    <cellStyle name="Notas 23 7 2" xfId="3477"/>
    <cellStyle name="Notas 23 8" xfId="1778"/>
    <cellStyle name="Notas 23 8 2" xfId="3478"/>
    <cellStyle name="Notas 23 9" xfId="1779"/>
    <cellStyle name="Notas 23 9 2" xfId="3479"/>
    <cellStyle name="Notas 24" xfId="372"/>
    <cellStyle name="Notas 24 10" xfId="1781"/>
    <cellStyle name="Notas 24 10 2" xfId="3481"/>
    <cellStyle name="Notas 24 11" xfId="1782"/>
    <cellStyle name="Notas 24 11 2" xfId="3482"/>
    <cellStyle name="Notas 24 12" xfId="1783"/>
    <cellStyle name="Notas 24 13" xfId="1780"/>
    <cellStyle name="Notas 24 13 2" xfId="3480"/>
    <cellStyle name="Notas 24 2" xfId="373"/>
    <cellStyle name="Notas 24 2 10" xfId="1785"/>
    <cellStyle name="Notas 24 2 10 2" xfId="3484"/>
    <cellStyle name="Notas 24 2 11" xfId="1786"/>
    <cellStyle name="Notas 24 2 12" xfId="1784"/>
    <cellStyle name="Notas 24 2 12 2" xfId="3483"/>
    <cellStyle name="Notas 24 2 2" xfId="374"/>
    <cellStyle name="Notas 24 2 2 2" xfId="1788"/>
    <cellStyle name="Notas 24 2 2 3" xfId="1787"/>
    <cellStyle name="Notas 24 2 2 3 2" xfId="3485"/>
    <cellStyle name="Notas 24 2 3" xfId="1789"/>
    <cellStyle name="Notas 24 2 3 2" xfId="3486"/>
    <cellStyle name="Notas 24 2 4" xfId="1790"/>
    <cellStyle name="Notas 24 2 4 2" xfId="3487"/>
    <cellStyle name="Notas 24 2 5" xfId="1791"/>
    <cellStyle name="Notas 24 2 5 2" xfId="3488"/>
    <cellStyle name="Notas 24 2 6" xfId="1792"/>
    <cellStyle name="Notas 24 2 6 2" xfId="3489"/>
    <cellStyle name="Notas 24 2 7" xfId="1793"/>
    <cellStyle name="Notas 24 2 7 2" xfId="3490"/>
    <cellStyle name="Notas 24 2 8" xfId="1794"/>
    <cellStyle name="Notas 24 2 8 2" xfId="3491"/>
    <cellStyle name="Notas 24 2 9" xfId="1795"/>
    <cellStyle name="Notas 24 2 9 2" xfId="3492"/>
    <cellStyle name="Notas 24 3" xfId="375"/>
    <cellStyle name="Notas 24 3 2" xfId="1797"/>
    <cellStyle name="Notas 24 3 3" xfId="1796"/>
    <cellStyle name="Notas 24 3 3 2" xfId="3493"/>
    <cellStyle name="Notas 24 4" xfId="1798"/>
    <cellStyle name="Notas 24 4 2" xfId="3494"/>
    <cellStyle name="Notas 24 5" xfId="1799"/>
    <cellStyle name="Notas 24 5 2" xfId="3495"/>
    <cellStyle name="Notas 24 6" xfId="1800"/>
    <cellStyle name="Notas 24 6 2" xfId="3496"/>
    <cellStyle name="Notas 24 7" xfId="1801"/>
    <cellStyle name="Notas 24 7 2" xfId="3497"/>
    <cellStyle name="Notas 24 8" xfId="1802"/>
    <cellStyle name="Notas 24 8 2" xfId="3498"/>
    <cellStyle name="Notas 24 9" xfId="1803"/>
    <cellStyle name="Notas 24 9 2" xfId="3499"/>
    <cellStyle name="Notas 25" xfId="376"/>
    <cellStyle name="Notas 25 10" xfId="1805"/>
    <cellStyle name="Notas 25 10 2" xfId="3501"/>
    <cellStyle name="Notas 25 11" xfId="1806"/>
    <cellStyle name="Notas 25 11 2" xfId="3502"/>
    <cellStyle name="Notas 25 12" xfId="1807"/>
    <cellStyle name="Notas 25 13" xfId="1804"/>
    <cellStyle name="Notas 25 13 2" xfId="3500"/>
    <cellStyle name="Notas 25 2" xfId="377"/>
    <cellStyle name="Notas 25 2 10" xfId="1809"/>
    <cellStyle name="Notas 25 2 10 2" xfId="3504"/>
    <cellStyle name="Notas 25 2 11" xfId="1810"/>
    <cellStyle name="Notas 25 2 12" xfId="1808"/>
    <cellStyle name="Notas 25 2 12 2" xfId="3503"/>
    <cellStyle name="Notas 25 2 2" xfId="378"/>
    <cellStyle name="Notas 25 2 2 2" xfId="1812"/>
    <cellStyle name="Notas 25 2 2 3" xfId="1811"/>
    <cellStyle name="Notas 25 2 2 3 2" xfId="3505"/>
    <cellStyle name="Notas 25 2 3" xfId="1813"/>
    <cellStyle name="Notas 25 2 3 2" xfId="3506"/>
    <cellStyle name="Notas 25 2 4" xfId="1814"/>
    <cellStyle name="Notas 25 2 4 2" xfId="3507"/>
    <cellStyle name="Notas 25 2 5" xfId="1815"/>
    <cellStyle name="Notas 25 2 5 2" xfId="3508"/>
    <cellStyle name="Notas 25 2 6" xfId="1816"/>
    <cellStyle name="Notas 25 2 6 2" xfId="3509"/>
    <cellStyle name="Notas 25 2 7" xfId="1817"/>
    <cellStyle name="Notas 25 2 7 2" xfId="3510"/>
    <cellStyle name="Notas 25 2 8" xfId="1818"/>
    <cellStyle name="Notas 25 2 8 2" xfId="3511"/>
    <cellStyle name="Notas 25 2 9" xfId="1819"/>
    <cellStyle name="Notas 25 2 9 2" xfId="3512"/>
    <cellStyle name="Notas 25 3" xfId="379"/>
    <cellStyle name="Notas 25 3 2" xfId="1821"/>
    <cellStyle name="Notas 25 3 3" xfId="1820"/>
    <cellStyle name="Notas 25 3 3 2" xfId="3513"/>
    <cellStyle name="Notas 25 4" xfId="1822"/>
    <cellStyle name="Notas 25 4 2" xfId="3514"/>
    <cellStyle name="Notas 25 5" xfId="1823"/>
    <cellStyle name="Notas 25 5 2" xfId="3515"/>
    <cellStyle name="Notas 25 6" xfId="1824"/>
    <cellStyle name="Notas 25 6 2" xfId="3516"/>
    <cellStyle name="Notas 25 7" xfId="1825"/>
    <cellStyle name="Notas 25 7 2" xfId="3517"/>
    <cellStyle name="Notas 25 8" xfId="1826"/>
    <cellStyle name="Notas 25 8 2" xfId="3518"/>
    <cellStyle name="Notas 25 9" xfId="1827"/>
    <cellStyle name="Notas 25 9 2" xfId="3519"/>
    <cellStyle name="Notas 26" xfId="380"/>
    <cellStyle name="Notas 26 10" xfId="1829"/>
    <cellStyle name="Notas 26 10 2" xfId="3521"/>
    <cellStyle name="Notas 26 11" xfId="1830"/>
    <cellStyle name="Notas 26 11 2" xfId="3522"/>
    <cellStyle name="Notas 26 12" xfId="1831"/>
    <cellStyle name="Notas 26 13" xfId="1828"/>
    <cellStyle name="Notas 26 13 2" xfId="3520"/>
    <cellStyle name="Notas 26 2" xfId="381"/>
    <cellStyle name="Notas 26 2 10" xfId="1833"/>
    <cellStyle name="Notas 26 2 10 2" xfId="3524"/>
    <cellStyle name="Notas 26 2 11" xfId="1834"/>
    <cellStyle name="Notas 26 2 12" xfId="1832"/>
    <cellStyle name="Notas 26 2 12 2" xfId="3523"/>
    <cellStyle name="Notas 26 2 2" xfId="382"/>
    <cellStyle name="Notas 26 2 2 2" xfId="1836"/>
    <cellStyle name="Notas 26 2 2 3" xfId="1835"/>
    <cellStyle name="Notas 26 2 2 3 2" xfId="3525"/>
    <cellStyle name="Notas 26 2 3" xfId="1837"/>
    <cellStyle name="Notas 26 2 3 2" xfId="3526"/>
    <cellStyle name="Notas 26 2 4" xfId="1838"/>
    <cellStyle name="Notas 26 2 4 2" xfId="3527"/>
    <cellStyle name="Notas 26 2 5" xfId="1839"/>
    <cellStyle name="Notas 26 2 5 2" xfId="3528"/>
    <cellStyle name="Notas 26 2 6" xfId="1840"/>
    <cellStyle name="Notas 26 2 6 2" xfId="3529"/>
    <cellStyle name="Notas 26 2 7" xfId="1841"/>
    <cellStyle name="Notas 26 2 7 2" xfId="3530"/>
    <cellStyle name="Notas 26 2 8" xfId="1842"/>
    <cellStyle name="Notas 26 2 8 2" xfId="3531"/>
    <cellStyle name="Notas 26 2 9" xfId="1843"/>
    <cellStyle name="Notas 26 2 9 2" xfId="3532"/>
    <cellStyle name="Notas 26 3" xfId="383"/>
    <cellStyle name="Notas 26 3 2" xfId="1845"/>
    <cellStyle name="Notas 26 3 3" xfId="1844"/>
    <cellStyle name="Notas 26 3 3 2" xfId="3533"/>
    <cellStyle name="Notas 26 4" xfId="1846"/>
    <cellStyle name="Notas 26 4 2" xfId="3534"/>
    <cellStyle name="Notas 26 5" xfId="1847"/>
    <cellStyle name="Notas 26 5 2" xfId="3535"/>
    <cellStyle name="Notas 26 6" xfId="1848"/>
    <cellStyle name="Notas 26 6 2" xfId="3536"/>
    <cellStyle name="Notas 26 7" xfId="1849"/>
    <cellStyle name="Notas 26 7 2" xfId="3537"/>
    <cellStyle name="Notas 26 8" xfId="1850"/>
    <cellStyle name="Notas 26 8 2" xfId="3538"/>
    <cellStyle name="Notas 26 9" xfId="1851"/>
    <cellStyle name="Notas 26 9 2" xfId="3539"/>
    <cellStyle name="Notas 27" xfId="384"/>
    <cellStyle name="Notas 27 10" xfId="1853"/>
    <cellStyle name="Notas 27 10 2" xfId="3541"/>
    <cellStyle name="Notas 27 11" xfId="1854"/>
    <cellStyle name="Notas 27 11 2" xfId="3542"/>
    <cellStyle name="Notas 27 12" xfId="1855"/>
    <cellStyle name="Notas 27 13" xfId="1852"/>
    <cellStyle name="Notas 27 13 2" xfId="3540"/>
    <cellStyle name="Notas 27 2" xfId="385"/>
    <cellStyle name="Notas 27 2 10" xfId="1857"/>
    <cellStyle name="Notas 27 2 10 2" xfId="3544"/>
    <cellStyle name="Notas 27 2 11" xfId="1858"/>
    <cellStyle name="Notas 27 2 12" xfId="1856"/>
    <cellStyle name="Notas 27 2 12 2" xfId="3543"/>
    <cellStyle name="Notas 27 2 2" xfId="386"/>
    <cellStyle name="Notas 27 2 2 2" xfId="1860"/>
    <cellStyle name="Notas 27 2 2 3" xfId="1859"/>
    <cellStyle name="Notas 27 2 2 3 2" xfId="3545"/>
    <cellStyle name="Notas 27 2 3" xfId="1861"/>
    <cellStyle name="Notas 27 2 3 2" xfId="3546"/>
    <cellStyle name="Notas 27 2 4" xfId="1862"/>
    <cellStyle name="Notas 27 2 4 2" xfId="3547"/>
    <cellStyle name="Notas 27 2 5" xfId="1863"/>
    <cellStyle name="Notas 27 2 5 2" xfId="3548"/>
    <cellStyle name="Notas 27 2 6" xfId="1864"/>
    <cellStyle name="Notas 27 2 6 2" xfId="3549"/>
    <cellStyle name="Notas 27 2 7" xfId="1865"/>
    <cellStyle name="Notas 27 2 7 2" xfId="3550"/>
    <cellStyle name="Notas 27 2 8" xfId="1866"/>
    <cellStyle name="Notas 27 2 8 2" xfId="3551"/>
    <cellStyle name="Notas 27 2 9" xfId="1867"/>
    <cellStyle name="Notas 27 2 9 2" xfId="3552"/>
    <cellStyle name="Notas 27 3" xfId="387"/>
    <cellStyle name="Notas 27 3 2" xfId="1869"/>
    <cellStyle name="Notas 27 3 3" xfId="1868"/>
    <cellStyle name="Notas 27 3 3 2" xfId="3553"/>
    <cellStyle name="Notas 27 4" xfId="1870"/>
    <cellStyle name="Notas 27 4 2" xfId="3554"/>
    <cellStyle name="Notas 27 5" xfId="1871"/>
    <cellStyle name="Notas 27 5 2" xfId="3555"/>
    <cellStyle name="Notas 27 6" xfId="1872"/>
    <cellStyle name="Notas 27 6 2" xfId="3556"/>
    <cellStyle name="Notas 27 7" xfId="1873"/>
    <cellStyle name="Notas 27 7 2" xfId="3557"/>
    <cellStyle name="Notas 27 8" xfId="1874"/>
    <cellStyle name="Notas 27 8 2" xfId="3558"/>
    <cellStyle name="Notas 27 9" xfId="1875"/>
    <cellStyle name="Notas 27 9 2" xfId="3559"/>
    <cellStyle name="Notas 28" xfId="388"/>
    <cellStyle name="Notas 28 10" xfId="1877"/>
    <cellStyle name="Notas 28 10 2" xfId="3561"/>
    <cellStyle name="Notas 28 11" xfId="1878"/>
    <cellStyle name="Notas 28 11 2" xfId="3562"/>
    <cellStyle name="Notas 28 12" xfId="1879"/>
    <cellStyle name="Notas 28 13" xfId="1876"/>
    <cellStyle name="Notas 28 13 2" xfId="3560"/>
    <cellStyle name="Notas 28 2" xfId="389"/>
    <cellStyle name="Notas 28 2 10" xfId="1881"/>
    <cellStyle name="Notas 28 2 10 2" xfId="3564"/>
    <cellStyle name="Notas 28 2 11" xfId="1882"/>
    <cellStyle name="Notas 28 2 12" xfId="1880"/>
    <cellStyle name="Notas 28 2 12 2" xfId="3563"/>
    <cellStyle name="Notas 28 2 2" xfId="390"/>
    <cellStyle name="Notas 28 2 2 2" xfId="1884"/>
    <cellStyle name="Notas 28 2 2 3" xfId="1883"/>
    <cellStyle name="Notas 28 2 2 3 2" xfId="3565"/>
    <cellStyle name="Notas 28 2 3" xfId="1885"/>
    <cellStyle name="Notas 28 2 3 2" xfId="3566"/>
    <cellStyle name="Notas 28 2 4" xfId="1886"/>
    <cellStyle name="Notas 28 2 4 2" xfId="3567"/>
    <cellStyle name="Notas 28 2 5" xfId="1887"/>
    <cellStyle name="Notas 28 2 5 2" xfId="3568"/>
    <cellStyle name="Notas 28 2 6" xfId="1888"/>
    <cellStyle name="Notas 28 2 6 2" xfId="3569"/>
    <cellStyle name="Notas 28 2 7" xfId="1889"/>
    <cellStyle name="Notas 28 2 7 2" xfId="3570"/>
    <cellStyle name="Notas 28 2 8" xfId="1890"/>
    <cellStyle name="Notas 28 2 8 2" xfId="3571"/>
    <cellStyle name="Notas 28 2 9" xfId="1891"/>
    <cellStyle name="Notas 28 2 9 2" xfId="3572"/>
    <cellStyle name="Notas 28 3" xfId="391"/>
    <cellStyle name="Notas 28 3 2" xfId="1893"/>
    <cellStyle name="Notas 28 3 3" xfId="1892"/>
    <cellStyle name="Notas 28 3 3 2" xfId="3573"/>
    <cellStyle name="Notas 28 4" xfId="1894"/>
    <cellStyle name="Notas 28 4 2" xfId="3574"/>
    <cellStyle name="Notas 28 5" xfId="1895"/>
    <cellStyle name="Notas 28 5 2" xfId="3575"/>
    <cellStyle name="Notas 28 6" xfId="1896"/>
    <cellStyle name="Notas 28 6 2" xfId="3576"/>
    <cellStyle name="Notas 28 7" xfId="1897"/>
    <cellStyle name="Notas 28 7 2" xfId="3577"/>
    <cellStyle name="Notas 28 8" xfId="1898"/>
    <cellStyle name="Notas 28 8 2" xfId="3578"/>
    <cellStyle name="Notas 28 9" xfId="1899"/>
    <cellStyle name="Notas 28 9 2" xfId="3579"/>
    <cellStyle name="Notas 29" xfId="392"/>
    <cellStyle name="Notas 29 10" xfId="1901"/>
    <cellStyle name="Notas 29 10 2" xfId="3581"/>
    <cellStyle name="Notas 29 11" xfId="1902"/>
    <cellStyle name="Notas 29 11 2" xfId="3582"/>
    <cellStyle name="Notas 29 12" xfId="1903"/>
    <cellStyle name="Notas 29 13" xfId="1900"/>
    <cellStyle name="Notas 29 13 2" xfId="3580"/>
    <cellStyle name="Notas 29 2" xfId="393"/>
    <cellStyle name="Notas 29 2 10" xfId="1905"/>
    <cellStyle name="Notas 29 2 10 2" xfId="3584"/>
    <cellStyle name="Notas 29 2 11" xfId="1906"/>
    <cellStyle name="Notas 29 2 12" xfId="1904"/>
    <cellStyle name="Notas 29 2 12 2" xfId="3583"/>
    <cellStyle name="Notas 29 2 2" xfId="394"/>
    <cellStyle name="Notas 29 2 2 2" xfId="1908"/>
    <cellStyle name="Notas 29 2 2 3" xfId="1907"/>
    <cellStyle name="Notas 29 2 2 3 2" xfId="3585"/>
    <cellStyle name="Notas 29 2 3" xfId="1909"/>
    <cellStyle name="Notas 29 2 3 2" xfId="3586"/>
    <cellStyle name="Notas 29 2 4" xfId="1910"/>
    <cellStyle name="Notas 29 2 4 2" xfId="3587"/>
    <cellStyle name="Notas 29 2 5" xfId="1911"/>
    <cellStyle name="Notas 29 2 5 2" xfId="3588"/>
    <cellStyle name="Notas 29 2 6" xfId="1912"/>
    <cellStyle name="Notas 29 2 6 2" xfId="3589"/>
    <cellStyle name="Notas 29 2 7" xfId="1913"/>
    <cellStyle name="Notas 29 2 7 2" xfId="3590"/>
    <cellStyle name="Notas 29 2 8" xfId="1914"/>
    <cellStyle name="Notas 29 2 8 2" xfId="3591"/>
    <cellStyle name="Notas 29 2 9" xfId="1915"/>
    <cellStyle name="Notas 29 2 9 2" xfId="3592"/>
    <cellStyle name="Notas 29 3" xfId="395"/>
    <cellStyle name="Notas 29 3 2" xfId="1917"/>
    <cellStyle name="Notas 29 3 3" xfId="1916"/>
    <cellStyle name="Notas 29 3 3 2" xfId="3593"/>
    <cellStyle name="Notas 29 4" xfId="1918"/>
    <cellStyle name="Notas 29 4 2" xfId="3594"/>
    <cellStyle name="Notas 29 5" xfId="1919"/>
    <cellStyle name="Notas 29 5 2" xfId="3595"/>
    <cellStyle name="Notas 29 6" xfId="1920"/>
    <cellStyle name="Notas 29 6 2" xfId="3596"/>
    <cellStyle name="Notas 29 7" xfId="1921"/>
    <cellStyle name="Notas 29 7 2" xfId="3597"/>
    <cellStyle name="Notas 29 8" xfId="1922"/>
    <cellStyle name="Notas 29 8 2" xfId="3598"/>
    <cellStyle name="Notas 29 9" xfId="1923"/>
    <cellStyle name="Notas 29 9 2" xfId="3599"/>
    <cellStyle name="Notas 3" xfId="396"/>
    <cellStyle name="Notas 3 10" xfId="1925"/>
    <cellStyle name="Notas 3 10 2" xfId="3601"/>
    <cellStyle name="Notas 3 11" xfId="1926"/>
    <cellStyle name="Notas 3 11 2" xfId="3602"/>
    <cellStyle name="Notas 3 12" xfId="1927"/>
    <cellStyle name="Notas 3 13" xfId="1924"/>
    <cellStyle name="Notas 3 13 2" xfId="3600"/>
    <cellStyle name="Notas 3 2" xfId="397"/>
    <cellStyle name="Notas 3 2 10" xfId="1929"/>
    <cellStyle name="Notas 3 2 10 2" xfId="3604"/>
    <cellStyle name="Notas 3 2 11" xfId="1930"/>
    <cellStyle name="Notas 3 2 12" xfId="1928"/>
    <cellStyle name="Notas 3 2 12 2" xfId="3603"/>
    <cellStyle name="Notas 3 2 2" xfId="398"/>
    <cellStyle name="Notas 3 2 2 2" xfId="1932"/>
    <cellStyle name="Notas 3 2 2 3" xfId="1931"/>
    <cellStyle name="Notas 3 2 2 3 2" xfId="3605"/>
    <cellStyle name="Notas 3 2 3" xfId="1933"/>
    <cellStyle name="Notas 3 2 3 2" xfId="3606"/>
    <cellStyle name="Notas 3 2 4" xfId="1934"/>
    <cellStyle name="Notas 3 2 4 2" xfId="3607"/>
    <cellStyle name="Notas 3 2 5" xfId="1935"/>
    <cellStyle name="Notas 3 2 5 2" xfId="3608"/>
    <cellStyle name="Notas 3 2 6" xfId="1936"/>
    <cellStyle name="Notas 3 2 6 2" xfId="3609"/>
    <cellStyle name="Notas 3 2 7" xfId="1937"/>
    <cellStyle name="Notas 3 2 7 2" xfId="3610"/>
    <cellStyle name="Notas 3 2 8" xfId="1938"/>
    <cellStyle name="Notas 3 2 8 2" xfId="3611"/>
    <cellStyle name="Notas 3 2 9" xfId="1939"/>
    <cellStyle name="Notas 3 2 9 2" xfId="3612"/>
    <cellStyle name="Notas 3 3" xfId="399"/>
    <cellStyle name="Notas 3 3 2" xfId="1941"/>
    <cellStyle name="Notas 3 3 3" xfId="1940"/>
    <cellStyle name="Notas 3 3 3 2" xfId="3613"/>
    <cellStyle name="Notas 3 4" xfId="1942"/>
    <cellStyle name="Notas 3 4 2" xfId="3614"/>
    <cellStyle name="Notas 3 5" xfId="1943"/>
    <cellStyle name="Notas 3 5 2" xfId="3615"/>
    <cellStyle name="Notas 3 6" xfId="1944"/>
    <cellStyle name="Notas 3 6 2" xfId="3616"/>
    <cellStyle name="Notas 3 7" xfId="1945"/>
    <cellStyle name="Notas 3 7 2" xfId="3617"/>
    <cellStyle name="Notas 3 8" xfId="1946"/>
    <cellStyle name="Notas 3 8 2" xfId="3618"/>
    <cellStyle name="Notas 3 9" xfId="1947"/>
    <cellStyle name="Notas 3 9 2" xfId="3619"/>
    <cellStyle name="Notas 30" xfId="400"/>
    <cellStyle name="Notas 30 10" xfId="1949"/>
    <cellStyle name="Notas 30 10 2" xfId="3621"/>
    <cellStyle name="Notas 30 11" xfId="1950"/>
    <cellStyle name="Notas 30 11 2" xfId="3622"/>
    <cellStyle name="Notas 30 12" xfId="1951"/>
    <cellStyle name="Notas 30 13" xfId="1948"/>
    <cellStyle name="Notas 30 13 2" xfId="3620"/>
    <cellStyle name="Notas 30 2" xfId="401"/>
    <cellStyle name="Notas 30 2 10" xfId="1953"/>
    <cellStyle name="Notas 30 2 10 2" xfId="3624"/>
    <cellStyle name="Notas 30 2 11" xfId="1954"/>
    <cellStyle name="Notas 30 2 12" xfId="1952"/>
    <cellStyle name="Notas 30 2 12 2" xfId="3623"/>
    <cellStyle name="Notas 30 2 2" xfId="402"/>
    <cellStyle name="Notas 30 2 2 2" xfId="1956"/>
    <cellStyle name="Notas 30 2 2 3" xfId="1955"/>
    <cellStyle name="Notas 30 2 2 3 2" xfId="3625"/>
    <cellStyle name="Notas 30 2 3" xfId="1957"/>
    <cellStyle name="Notas 30 2 3 2" xfId="3626"/>
    <cellStyle name="Notas 30 2 4" xfId="1958"/>
    <cellStyle name="Notas 30 2 4 2" xfId="3627"/>
    <cellStyle name="Notas 30 2 5" xfId="1959"/>
    <cellStyle name="Notas 30 2 5 2" xfId="3628"/>
    <cellStyle name="Notas 30 2 6" xfId="1960"/>
    <cellStyle name="Notas 30 2 6 2" xfId="3629"/>
    <cellStyle name="Notas 30 2 7" xfId="1961"/>
    <cellStyle name="Notas 30 2 7 2" xfId="3630"/>
    <cellStyle name="Notas 30 2 8" xfId="1962"/>
    <cellStyle name="Notas 30 2 8 2" xfId="3631"/>
    <cellStyle name="Notas 30 2 9" xfId="1963"/>
    <cellStyle name="Notas 30 2 9 2" xfId="3632"/>
    <cellStyle name="Notas 30 3" xfId="403"/>
    <cellStyle name="Notas 30 3 2" xfId="1965"/>
    <cellStyle name="Notas 30 3 3" xfId="1964"/>
    <cellStyle name="Notas 30 3 3 2" xfId="3633"/>
    <cellStyle name="Notas 30 4" xfId="1966"/>
    <cellStyle name="Notas 30 4 2" xfId="3634"/>
    <cellStyle name="Notas 30 5" xfId="1967"/>
    <cellStyle name="Notas 30 5 2" xfId="3635"/>
    <cellStyle name="Notas 30 6" xfId="1968"/>
    <cellStyle name="Notas 30 6 2" xfId="3636"/>
    <cellStyle name="Notas 30 7" xfId="1969"/>
    <cellStyle name="Notas 30 7 2" xfId="3637"/>
    <cellStyle name="Notas 30 8" xfId="1970"/>
    <cellStyle name="Notas 30 8 2" xfId="3638"/>
    <cellStyle name="Notas 30 9" xfId="1971"/>
    <cellStyle name="Notas 30 9 2" xfId="3639"/>
    <cellStyle name="Notas 31" xfId="404"/>
    <cellStyle name="Notas 31 10" xfId="1973"/>
    <cellStyle name="Notas 31 10 2" xfId="3641"/>
    <cellStyle name="Notas 31 11" xfId="1974"/>
    <cellStyle name="Notas 31 11 2" xfId="3642"/>
    <cellStyle name="Notas 31 12" xfId="1975"/>
    <cellStyle name="Notas 31 13" xfId="1972"/>
    <cellStyle name="Notas 31 13 2" xfId="3640"/>
    <cellStyle name="Notas 31 2" xfId="405"/>
    <cellStyle name="Notas 31 2 10" xfId="1977"/>
    <cellStyle name="Notas 31 2 10 2" xfId="3644"/>
    <cellStyle name="Notas 31 2 11" xfId="1978"/>
    <cellStyle name="Notas 31 2 12" xfId="1976"/>
    <cellStyle name="Notas 31 2 12 2" xfId="3643"/>
    <cellStyle name="Notas 31 2 2" xfId="406"/>
    <cellStyle name="Notas 31 2 2 2" xfId="1980"/>
    <cellStyle name="Notas 31 2 2 3" xfId="1979"/>
    <cellStyle name="Notas 31 2 2 3 2" xfId="3645"/>
    <cellStyle name="Notas 31 2 3" xfId="1981"/>
    <cellStyle name="Notas 31 2 3 2" xfId="3646"/>
    <cellStyle name="Notas 31 2 4" xfId="1982"/>
    <cellStyle name="Notas 31 2 4 2" xfId="3647"/>
    <cellStyle name="Notas 31 2 5" xfId="1983"/>
    <cellStyle name="Notas 31 2 5 2" xfId="3648"/>
    <cellStyle name="Notas 31 2 6" xfId="1984"/>
    <cellStyle name="Notas 31 2 6 2" xfId="3649"/>
    <cellStyle name="Notas 31 2 7" xfId="1985"/>
    <cellStyle name="Notas 31 2 7 2" xfId="3650"/>
    <cellStyle name="Notas 31 2 8" xfId="1986"/>
    <cellStyle name="Notas 31 2 8 2" xfId="3651"/>
    <cellStyle name="Notas 31 2 9" xfId="1987"/>
    <cellStyle name="Notas 31 2 9 2" xfId="3652"/>
    <cellStyle name="Notas 31 3" xfId="407"/>
    <cellStyle name="Notas 31 3 2" xfId="1989"/>
    <cellStyle name="Notas 31 3 3" xfId="1988"/>
    <cellStyle name="Notas 31 3 3 2" xfId="3653"/>
    <cellStyle name="Notas 31 4" xfId="1990"/>
    <cellStyle name="Notas 31 4 2" xfId="3654"/>
    <cellStyle name="Notas 31 5" xfId="1991"/>
    <cellStyle name="Notas 31 5 2" xfId="3655"/>
    <cellStyle name="Notas 31 6" xfId="1992"/>
    <cellStyle name="Notas 31 6 2" xfId="3656"/>
    <cellStyle name="Notas 31 7" xfId="1993"/>
    <cellStyle name="Notas 31 7 2" xfId="3657"/>
    <cellStyle name="Notas 31 8" xfId="1994"/>
    <cellStyle name="Notas 31 8 2" xfId="3658"/>
    <cellStyle name="Notas 31 9" xfId="1995"/>
    <cellStyle name="Notas 31 9 2" xfId="3659"/>
    <cellStyle name="Notas 32" xfId="408"/>
    <cellStyle name="Notas 32 10" xfId="1997"/>
    <cellStyle name="Notas 32 10 2" xfId="3661"/>
    <cellStyle name="Notas 32 11" xfId="1998"/>
    <cellStyle name="Notas 32 11 2" xfId="3662"/>
    <cellStyle name="Notas 32 12" xfId="1999"/>
    <cellStyle name="Notas 32 13" xfId="1996"/>
    <cellStyle name="Notas 32 13 2" xfId="3660"/>
    <cellStyle name="Notas 32 2" xfId="409"/>
    <cellStyle name="Notas 32 2 10" xfId="2001"/>
    <cellStyle name="Notas 32 2 10 2" xfId="3664"/>
    <cellStyle name="Notas 32 2 11" xfId="2002"/>
    <cellStyle name="Notas 32 2 12" xfId="2000"/>
    <cellStyle name="Notas 32 2 12 2" xfId="3663"/>
    <cellStyle name="Notas 32 2 2" xfId="410"/>
    <cellStyle name="Notas 32 2 2 2" xfId="2004"/>
    <cellStyle name="Notas 32 2 2 3" xfId="2003"/>
    <cellStyle name="Notas 32 2 2 3 2" xfId="3665"/>
    <cellStyle name="Notas 32 2 3" xfId="2005"/>
    <cellStyle name="Notas 32 2 3 2" xfId="3666"/>
    <cellStyle name="Notas 32 2 4" xfId="2006"/>
    <cellStyle name="Notas 32 2 4 2" xfId="3667"/>
    <cellStyle name="Notas 32 2 5" xfId="2007"/>
    <cellStyle name="Notas 32 2 5 2" xfId="3668"/>
    <cellStyle name="Notas 32 2 6" xfId="2008"/>
    <cellStyle name="Notas 32 2 6 2" xfId="3669"/>
    <cellStyle name="Notas 32 2 7" xfId="2009"/>
    <cellStyle name="Notas 32 2 7 2" xfId="3670"/>
    <cellStyle name="Notas 32 2 8" xfId="2010"/>
    <cellStyle name="Notas 32 2 8 2" xfId="3671"/>
    <cellStyle name="Notas 32 2 9" xfId="2011"/>
    <cellStyle name="Notas 32 2 9 2" xfId="3672"/>
    <cellStyle name="Notas 32 3" xfId="411"/>
    <cellStyle name="Notas 32 3 2" xfId="2013"/>
    <cellStyle name="Notas 32 3 3" xfId="2012"/>
    <cellStyle name="Notas 32 3 3 2" xfId="3673"/>
    <cellStyle name="Notas 32 4" xfId="2014"/>
    <cellStyle name="Notas 32 4 2" xfId="3674"/>
    <cellStyle name="Notas 32 5" xfId="2015"/>
    <cellStyle name="Notas 32 5 2" xfId="3675"/>
    <cellStyle name="Notas 32 6" xfId="2016"/>
    <cellStyle name="Notas 32 6 2" xfId="3676"/>
    <cellStyle name="Notas 32 7" xfId="2017"/>
    <cellStyle name="Notas 32 7 2" xfId="3677"/>
    <cellStyle name="Notas 32 8" xfId="2018"/>
    <cellStyle name="Notas 32 8 2" xfId="3678"/>
    <cellStyle name="Notas 32 9" xfId="2019"/>
    <cellStyle name="Notas 32 9 2" xfId="3679"/>
    <cellStyle name="Notas 33" xfId="412"/>
    <cellStyle name="Notas 33 10" xfId="2021"/>
    <cellStyle name="Notas 33 10 2" xfId="3681"/>
    <cellStyle name="Notas 33 11" xfId="2022"/>
    <cellStyle name="Notas 33 11 2" xfId="3682"/>
    <cellStyle name="Notas 33 12" xfId="2023"/>
    <cellStyle name="Notas 33 13" xfId="2020"/>
    <cellStyle name="Notas 33 13 2" xfId="3680"/>
    <cellStyle name="Notas 33 2" xfId="413"/>
    <cellStyle name="Notas 33 2 10" xfId="2025"/>
    <cellStyle name="Notas 33 2 10 2" xfId="3684"/>
    <cellStyle name="Notas 33 2 11" xfId="2026"/>
    <cellStyle name="Notas 33 2 12" xfId="2024"/>
    <cellStyle name="Notas 33 2 12 2" xfId="3683"/>
    <cellStyle name="Notas 33 2 2" xfId="414"/>
    <cellStyle name="Notas 33 2 2 2" xfId="2028"/>
    <cellStyle name="Notas 33 2 2 3" xfId="2027"/>
    <cellStyle name="Notas 33 2 2 3 2" xfId="3685"/>
    <cellStyle name="Notas 33 2 3" xfId="2029"/>
    <cellStyle name="Notas 33 2 3 2" xfId="3686"/>
    <cellStyle name="Notas 33 2 4" xfId="2030"/>
    <cellStyle name="Notas 33 2 4 2" xfId="3687"/>
    <cellStyle name="Notas 33 2 5" xfId="2031"/>
    <cellStyle name="Notas 33 2 5 2" xfId="3688"/>
    <cellStyle name="Notas 33 2 6" xfId="2032"/>
    <cellStyle name="Notas 33 2 6 2" xfId="3689"/>
    <cellStyle name="Notas 33 2 7" xfId="2033"/>
    <cellStyle name="Notas 33 2 7 2" xfId="3690"/>
    <cellStyle name="Notas 33 2 8" xfId="2034"/>
    <cellStyle name="Notas 33 2 8 2" xfId="3691"/>
    <cellStyle name="Notas 33 2 9" xfId="2035"/>
    <cellStyle name="Notas 33 2 9 2" xfId="3692"/>
    <cellStyle name="Notas 33 3" xfId="415"/>
    <cellStyle name="Notas 33 3 2" xfId="2037"/>
    <cellStyle name="Notas 33 3 3" xfId="2036"/>
    <cellStyle name="Notas 33 3 3 2" xfId="3693"/>
    <cellStyle name="Notas 33 4" xfId="2038"/>
    <cellStyle name="Notas 33 4 2" xfId="3694"/>
    <cellStyle name="Notas 33 5" xfId="2039"/>
    <cellStyle name="Notas 33 5 2" xfId="3695"/>
    <cellStyle name="Notas 33 6" xfId="2040"/>
    <cellStyle name="Notas 33 6 2" xfId="3696"/>
    <cellStyle name="Notas 33 7" xfId="2041"/>
    <cellStyle name="Notas 33 7 2" xfId="3697"/>
    <cellStyle name="Notas 33 8" xfId="2042"/>
    <cellStyle name="Notas 33 8 2" xfId="3698"/>
    <cellStyle name="Notas 33 9" xfId="2043"/>
    <cellStyle name="Notas 33 9 2" xfId="3699"/>
    <cellStyle name="Notas 34" xfId="416"/>
    <cellStyle name="Notas 34 10" xfId="2045"/>
    <cellStyle name="Notas 34 10 2" xfId="3701"/>
    <cellStyle name="Notas 34 11" xfId="2046"/>
    <cellStyle name="Notas 34 11 2" xfId="3702"/>
    <cellStyle name="Notas 34 12" xfId="2047"/>
    <cellStyle name="Notas 34 13" xfId="2044"/>
    <cellStyle name="Notas 34 13 2" xfId="3700"/>
    <cellStyle name="Notas 34 2" xfId="417"/>
    <cellStyle name="Notas 34 2 10" xfId="2049"/>
    <cellStyle name="Notas 34 2 10 2" xfId="3704"/>
    <cellStyle name="Notas 34 2 11" xfId="2050"/>
    <cellStyle name="Notas 34 2 12" xfId="2048"/>
    <cellStyle name="Notas 34 2 12 2" xfId="3703"/>
    <cellStyle name="Notas 34 2 2" xfId="418"/>
    <cellStyle name="Notas 34 2 2 2" xfId="2052"/>
    <cellStyle name="Notas 34 2 2 3" xfId="2051"/>
    <cellStyle name="Notas 34 2 2 3 2" xfId="3705"/>
    <cellStyle name="Notas 34 2 3" xfId="2053"/>
    <cellStyle name="Notas 34 2 3 2" xfId="3706"/>
    <cellStyle name="Notas 34 2 4" xfId="2054"/>
    <cellStyle name="Notas 34 2 4 2" xfId="3707"/>
    <cellStyle name="Notas 34 2 5" xfId="2055"/>
    <cellStyle name="Notas 34 2 5 2" xfId="3708"/>
    <cellStyle name="Notas 34 2 6" xfId="2056"/>
    <cellStyle name="Notas 34 2 6 2" xfId="3709"/>
    <cellStyle name="Notas 34 2 7" xfId="2057"/>
    <cellStyle name="Notas 34 2 7 2" xfId="3710"/>
    <cellStyle name="Notas 34 2 8" xfId="2058"/>
    <cellStyle name="Notas 34 2 8 2" xfId="3711"/>
    <cellStyle name="Notas 34 2 9" xfId="2059"/>
    <cellStyle name="Notas 34 2 9 2" xfId="3712"/>
    <cellStyle name="Notas 34 3" xfId="419"/>
    <cellStyle name="Notas 34 3 2" xfId="2061"/>
    <cellStyle name="Notas 34 3 3" xfId="2060"/>
    <cellStyle name="Notas 34 3 3 2" xfId="3713"/>
    <cellStyle name="Notas 34 4" xfId="2062"/>
    <cellStyle name="Notas 34 4 2" xfId="3714"/>
    <cellStyle name="Notas 34 5" xfId="2063"/>
    <cellStyle name="Notas 34 5 2" xfId="3715"/>
    <cellStyle name="Notas 34 6" xfId="2064"/>
    <cellStyle name="Notas 34 6 2" xfId="3716"/>
    <cellStyle name="Notas 34 7" xfId="2065"/>
    <cellStyle name="Notas 34 7 2" xfId="3717"/>
    <cellStyle name="Notas 34 8" xfId="2066"/>
    <cellStyle name="Notas 34 8 2" xfId="3718"/>
    <cellStyle name="Notas 34 9" xfId="2067"/>
    <cellStyle name="Notas 34 9 2" xfId="3719"/>
    <cellStyle name="Notas 35" xfId="420"/>
    <cellStyle name="Notas 35 10" xfId="2069"/>
    <cellStyle name="Notas 35 10 2" xfId="3721"/>
    <cellStyle name="Notas 35 11" xfId="2070"/>
    <cellStyle name="Notas 35 11 2" xfId="3722"/>
    <cellStyle name="Notas 35 12" xfId="2071"/>
    <cellStyle name="Notas 35 13" xfId="2068"/>
    <cellStyle name="Notas 35 13 2" xfId="3720"/>
    <cellStyle name="Notas 35 2" xfId="421"/>
    <cellStyle name="Notas 35 2 10" xfId="2073"/>
    <cellStyle name="Notas 35 2 10 2" xfId="3724"/>
    <cellStyle name="Notas 35 2 11" xfId="2074"/>
    <cellStyle name="Notas 35 2 12" xfId="2072"/>
    <cellStyle name="Notas 35 2 12 2" xfId="3723"/>
    <cellStyle name="Notas 35 2 2" xfId="422"/>
    <cellStyle name="Notas 35 2 2 2" xfId="2076"/>
    <cellStyle name="Notas 35 2 2 3" xfId="2075"/>
    <cellStyle name="Notas 35 2 2 3 2" xfId="3725"/>
    <cellStyle name="Notas 35 2 3" xfId="2077"/>
    <cellStyle name="Notas 35 2 3 2" xfId="3726"/>
    <cellStyle name="Notas 35 2 4" xfId="2078"/>
    <cellStyle name="Notas 35 2 4 2" xfId="3727"/>
    <cellStyle name="Notas 35 2 5" xfId="2079"/>
    <cellStyle name="Notas 35 2 5 2" xfId="3728"/>
    <cellStyle name="Notas 35 2 6" xfId="2080"/>
    <cellStyle name="Notas 35 2 6 2" xfId="3729"/>
    <cellStyle name="Notas 35 2 7" xfId="2081"/>
    <cellStyle name="Notas 35 2 7 2" xfId="3730"/>
    <cellStyle name="Notas 35 2 8" xfId="2082"/>
    <cellStyle name="Notas 35 2 8 2" xfId="3731"/>
    <cellStyle name="Notas 35 2 9" xfId="2083"/>
    <cellStyle name="Notas 35 2 9 2" xfId="3732"/>
    <cellStyle name="Notas 35 3" xfId="423"/>
    <cellStyle name="Notas 35 3 2" xfId="2085"/>
    <cellStyle name="Notas 35 3 3" xfId="2084"/>
    <cellStyle name="Notas 35 3 3 2" xfId="3733"/>
    <cellStyle name="Notas 35 4" xfId="2086"/>
    <cellStyle name="Notas 35 4 2" xfId="3734"/>
    <cellStyle name="Notas 35 5" xfId="2087"/>
    <cellStyle name="Notas 35 5 2" xfId="3735"/>
    <cellStyle name="Notas 35 6" xfId="2088"/>
    <cellStyle name="Notas 35 6 2" xfId="3736"/>
    <cellStyle name="Notas 35 7" xfId="2089"/>
    <cellStyle name="Notas 35 7 2" xfId="3737"/>
    <cellStyle name="Notas 35 8" xfId="2090"/>
    <cellStyle name="Notas 35 8 2" xfId="3738"/>
    <cellStyle name="Notas 35 9" xfId="2091"/>
    <cellStyle name="Notas 35 9 2" xfId="3739"/>
    <cellStyle name="Notas 36" xfId="424"/>
    <cellStyle name="Notas 36 10" xfId="2093"/>
    <cellStyle name="Notas 36 10 2" xfId="3741"/>
    <cellStyle name="Notas 36 11" xfId="2094"/>
    <cellStyle name="Notas 36 11 2" xfId="3742"/>
    <cellStyle name="Notas 36 12" xfId="2095"/>
    <cellStyle name="Notas 36 13" xfId="2092"/>
    <cellStyle name="Notas 36 13 2" xfId="3740"/>
    <cellStyle name="Notas 36 2" xfId="425"/>
    <cellStyle name="Notas 36 2 10" xfId="2097"/>
    <cellStyle name="Notas 36 2 10 2" xfId="3744"/>
    <cellStyle name="Notas 36 2 11" xfId="2098"/>
    <cellStyle name="Notas 36 2 12" xfId="2096"/>
    <cellStyle name="Notas 36 2 12 2" xfId="3743"/>
    <cellStyle name="Notas 36 2 2" xfId="426"/>
    <cellStyle name="Notas 36 2 2 2" xfId="2100"/>
    <cellStyle name="Notas 36 2 2 3" xfId="2099"/>
    <cellStyle name="Notas 36 2 2 3 2" xfId="3745"/>
    <cellStyle name="Notas 36 2 3" xfId="2101"/>
    <cellStyle name="Notas 36 2 3 2" xfId="3746"/>
    <cellStyle name="Notas 36 2 4" xfId="2102"/>
    <cellStyle name="Notas 36 2 4 2" xfId="3747"/>
    <cellStyle name="Notas 36 2 5" xfId="2103"/>
    <cellStyle name="Notas 36 2 5 2" xfId="3748"/>
    <cellStyle name="Notas 36 2 6" xfId="2104"/>
    <cellStyle name="Notas 36 2 6 2" xfId="3749"/>
    <cellStyle name="Notas 36 2 7" xfId="2105"/>
    <cellStyle name="Notas 36 2 7 2" xfId="3750"/>
    <cellStyle name="Notas 36 2 8" xfId="2106"/>
    <cellStyle name="Notas 36 2 8 2" xfId="3751"/>
    <cellStyle name="Notas 36 2 9" xfId="2107"/>
    <cellStyle name="Notas 36 2 9 2" xfId="3752"/>
    <cellStyle name="Notas 36 3" xfId="427"/>
    <cellStyle name="Notas 36 3 2" xfId="2109"/>
    <cellStyle name="Notas 36 3 3" xfId="2108"/>
    <cellStyle name="Notas 36 3 3 2" xfId="3753"/>
    <cellStyle name="Notas 36 4" xfId="2110"/>
    <cellStyle name="Notas 36 4 2" xfId="3754"/>
    <cellStyle name="Notas 36 5" xfId="2111"/>
    <cellStyle name="Notas 36 5 2" xfId="3755"/>
    <cellStyle name="Notas 36 6" xfId="2112"/>
    <cellStyle name="Notas 36 6 2" xfId="3756"/>
    <cellStyle name="Notas 36 7" xfId="2113"/>
    <cellStyle name="Notas 36 7 2" xfId="3757"/>
    <cellStyle name="Notas 36 8" xfId="2114"/>
    <cellStyle name="Notas 36 8 2" xfId="3758"/>
    <cellStyle name="Notas 36 9" xfId="2115"/>
    <cellStyle name="Notas 36 9 2" xfId="3759"/>
    <cellStyle name="Notas 37" xfId="428"/>
    <cellStyle name="Notas 37 10" xfId="2117"/>
    <cellStyle name="Notas 37 10 2" xfId="3761"/>
    <cellStyle name="Notas 37 11" xfId="2118"/>
    <cellStyle name="Notas 37 11 2" xfId="3762"/>
    <cellStyle name="Notas 37 12" xfId="2119"/>
    <cellStyle name="Notas 37 13" xfId="2116"/>
    <cellStyle name="Notas 37 13 2" xfId="3760"/>
    <cellStyle name="Notas 37 2" xfId="429"/>
    <cellStyle name="Notas 37 2 10" xfId="2121"/>
    <cellStyle name="Notas 37 2 10 2" xfId="3764"/>
    <cellStyle name="Notas 37 2 11" xfId="2122"/>
    <cellStyle name="Notas 37 2 12" xfId="2120"/>
    <cellStyle name="Notas 37 2 12 2" xfId="3763"/>
    <cellStyle name="Notas 37 2 2" xfId="430"/>
    <cellStyle name="Notas 37 2 2 2" xfId="2124"/>
    <cellStyle name="Notas 37 2 2 3" xfId="2123"/>
    <cellStyle name="Notas 37 2 2 3 2" xfId="3765"/>
    <cellStyle name="Notas 37 2 3" xfId="2125"/>
    <cellStyle name="Notas 37 2 3 2" xfId="3766"/>
    <cellStyle name="Notas 37 2 4" xfId="2126"/>
    <cellStyle name="Notas 37 2 4 2" xfId="3767"/>
    <cellStyle name="Notas 37 2 5" xfId="2127"/>
    <cellStyle name="Notas 37 2 5 2" xfId="3768"/>
    <cellStyle name="Notas 37 2 6" xfId="2128"/>
    <cellStyle name="Notas 37 2 6 2" xfId="3769"/>
    <cellStyle name="Notas 37 2 7" xfId="2129"/>
    <cellStyle name="Notas 37 2 7 2" xfId="3770"/>
    <cellStyle name="Notas 37 2 8" xfId="2130"/>
    <cellStyle name="Notas 37 2 8 2" xfId="3771"/>
    <cellStyle name="Notas 37 2 9" xfId="2131"/>
    <cellStyle name="Notas 37 2 9 2" xfId="3772"/>
    <cellStyle name="Notas 37 3" xfId="431"/>
    <cellStyle name="Notas 37 3 2" xfId="2133"/>
    <cellStyle name="Notas 37 3 3" xfId="2132"/>
    <cellStyle name="Notas 37 3 3 2" xfId="3773"/>
    <cellStyle name="Notas 37 4" xfId="2134"/>
    <cellStyle name="Notas 37 4 2" xfId="3774"/>
    <cellStyle name="Notas 37 5" xfId="2135"/>
    <cellStyle name="Notas 37 5 2" xfId="3775"/>
    <cellStyle name="Notas 37 6" xfId="2136"/>
    <cellStyle name="Notas 37 6 2" xfId="3776"/>
    <cellStyle name="Notas 37 7" xfId="2137"/>
    <cellStyle name="Notas 37 7 2" xfId="3777"/>
    <cellStyle name="Notas 37 8" xfId="2138"/>
    <cellStyle name="Notas 37 8 2" xfId="3778"/>
    <cellStyle name="Notas 37 9" xfId="2139"/>
    <cellStyle name="Notas 37 9 2" xfId="3779"/>
    <cellStyle name="Notas 38" xfId="432"/>
    <cellStyle name="Notas 38 10" xfId="2141"/>
    <cellStyle name="Notas 38 10 2" xfId="3781"/>
    <cellStyle name="Notas 38 11" xfId="2142"/>
    <cellStyle name="Notas 38 11 2" xfId="3782"/>
    <cellStyle name="Notas 38 12" xfId="2143"/>
    <cellStyle name="Notas 38 13" xfId="2140"/>
    <cellStyle name="Notas 38 13 2" xfId="3780"/>
    <cellStyle name="Notas 38 2" xfId="433"/>
    <cellStyle name="Notas 38 2 10" xfId="2145"/>
    <cellStyle name="Notas 38 2 10 2" xfId="3784"/>
    <cellStyle name="Notas 38 2 11" xfId="2146"/>
    <cellStyle name="Notas 38 2 12" xfId="2144"/>
    <cellStyle name="Notas 38 2 12 2" xfId="3783"/>
    <cellStyle name="Notas 38 2 2" xfId="434"/>
    <cellStyle name="Notas 38 2 2 2" xfId="2148"/>
    <cellStyle name="Notas 38 2 2 3" xfId="2147"/>
    <cellStyle name="Notas 38 2 2 3 2" xfId="3785"/>
    <cellStyle name="Notas 38 2 3" xfId="2149"/>
    <cellStyle name="Notas 38 2 3 2" xfId="3786"/>
    <cellStyle name="Notas 38 2 4" xfId="2150"/>
    <cellStyle name="Notas 38 2 4 2" xfId="3787"/>
    <cellStyle name="Notas 38 2 5" xfId="2151"/>
    <cellStyle name="Notas 38 2 5 2" xfId="3788"/>
    <cellStyle name="Notas 38 2 6" xfId="2152"/>
    <cellStyle name="Notas 38 2 6 2" xfId="3789"/>
    <cellStyle name="Notas 38 2 7" xfId="2153"/>
    <cellStyle name="Notas 38 2 7 2" xfId="3790"/>
    <cellStyle name="Notas 38 2 8" xfId="2154"/>
    <cellStyle name="Notas 38 2 8 2" xfId="3791"/>
    <cellStyle name="Notas 38 2 9" xfId="2155"/>
    <cellStyle name="Notas 38 2 9 2" xfId="3792"/>
    <cellStyle name="Notas 38 3" xfId="435"/>
    <cellStyle name="Notas 38 3 2" xfId="2157"/>
    <cellStyle name="Notas 38 3 3" xfId="2156"/>
    <cellStyle name="Notas 38 3 3 2" xfId="3793"/>
    <cellStyle name="Notas 38 4" xfId="2158"/>
    <cellStyle name="Notas 38 4 2" xfId="3794"/>
    <cellStyle name="Notas 38 5" xfId="2159"/>
    <cellStyle name="Notas 38 5 2" xfId="3795"/>
    <cellStyle name="Notas 38 6" xfId="2160"/>
    <cellStyle name="Notas 38 6 2" xfId="3796"/>
    <cellStyle name="Notas 38 7" xfId="2161"/>
    <cellStyle name="Notas 38 7 2" xfId="3797"/>
    <cellStyle name="Notas 38 8" xfId="2162"/>
    <cellStyle name="Notas 38 8 2" xfId="3798"/>
    <cellStyle name="Notas 38 9" xfId="2163"/>
    <cellStyle name="Notas 38 9 2" xfId="3799"/>
    <cellStyle name="Notas 39" xfId="436"/>
    <cellStyle name="Notas 39 10" xfId="2165"/>
    <cellStyle name="Notas 39 10 2" xfId="3801"/>
    <cellStyle name="Notas 39 11" xfId="2166"/>
    <cellStyle name="Notas 39 11 2" xfId="3802"/>
    <cellStyle name="Notas 39 12" xfId="2167"/>
    <cellStyle name="Notas 39 13" xfId="2164"/>
    <cellStyle name="Notas 39 13 2" xfId="3800"/>
    <cellStyle name="Notas 39 2" xfId="437"/>
    <cellStyle name="Notas 39 2 10" xfId="2169"/>
    <cellStyle name="Notas 39 2 10 2" xfId="3804"/>
    <cellStyle name="Notas 39 2 11" xfId="2170"/>
    <cellStyle name="Notas 39 2 12" xfId="2168"/>
    <cellStyle name="Notas 39 2 12 2" xfId="3803"/>
    <cellStyle name="Notas 39 2 2" xfId="438"/>
    <cellStyle name="Notas 39 2 2 2" xfId="2172"/>
    <cellStyle name="Notas 39 2 2 3" xfId="2171"/>
    <cellStyle name="Notas 39 2 2 3 2" xfId="3805"/>
    <cellStyle name="Notas 39 2 3" xfId="2173"/>
    <cellStyle name="Notas 39 2 3 2" xfId="3806"/>
    <cellStyle name="Notas 39 2 4" xfId="2174"/>
    <cellStyle name="Notas 39 2 4 2" xfId="3807"/>
    <cellStyle name="Notas 39 2 5" xfId="2175"/>
    <cellStyle name="Notas 39 2 5 2" xfId="3808"/>
    <cellStyle name="Notas 39 2 6" xfId="2176"/>
    <cellStyle name="Notas 39 2 6 2" xfId="3809"/>
    <cellStyle name="Notas 39 2 7" xfId="2177"/>
    <cellStyle name="Notas 39 2 7 2" xfId="3810"/>
    <cellStyle name="Notas 39 2 8" xfId="2178"/>
    <cellStyle name="Notas 39 2 8 2" xfId="3811"/>
    <cellStyle name="Notas 39 2 9" xfId="2179"/>
    <cellStyle name="Notas 39 2 9 2" xfId="3812"/>
    <cellStyle name="Notas 39 3" xfId="439"/>
    <cellStyle name="Notas 39 3 2" xfId="2181"/>
    <cellStyle name="Notas 39 3 3" xfId="2180"/>
    <cellStyle name="Notas 39 3 3 2" xfId="3813"/>
    <cellStyle name="Notas 39 4" xfId="2182"/>
    <cellStyle name="Notas 39 4 2" xfId="3814"/>
    <cellStyle name="Notas 39 5" xfId="2183"/>
    <cellStyle name="Notas 39 5 2" xfId="3815"/>
    <cellStyle name="Notas 39 6" xfId="2184"/>
    <cellStyle name="Notas 39 6 2" xfId="3816"/>
    <cellStyle name="Notas 39 7" xfId="2185"/>
    <cellStyle name="Notas 39 7 2" xfId="3817"/>
    <cellStyle name="Notas 39 8" xfId="2186"/>
    <cellStyle name="Notas 39 8 2" xfId="3818"/>
    <cellStyle name="Notas 39 9" xfId="2187"/>
    <cellStyle name="Notas 39 9 2" xfId="3819"/>
    <cellStyle name="Notas 4" xfId="440"/>
    <cellStyle name="Notas 4 10" xfId="2189"/>
    <cellStyle name="Notas 4 10 2" xfId="3821"/>
    <cellStyle name="Notas 4 11" xfId="2190"/>
    <cellStyle name="Notas 4 11 2" xfId="3822"/>
    <cellStyle name="Notas 4 12" xfId="2191"/>
    <cellStyle name="Notas 4 13" xfId="2188"/>
    <cellStyle name="Notas 4 13 2" xfId="3820"/>
    <cellStyle name="Notas 4 2" xfId="441"/>
    <cellStyle name="Notas 4 2 10" xfId="2193"/>
    <cellStyle name="Notas 4 2 10 2" xfId="3824"/>
    <cellStyle name="Notas 4 2 11" xfId="2194"/>
    <cellStyle name="Notas 4 2 12" xfId="2192"/>
    <cellStyle name="Notas 4 2 12 2" xfId="3823"/>
    <cellStyle name="Notas 4 2 2" xfId="442"/>
    <cellStyle name="Notas 4 2 2 2" xfId="2196"/>
    <cellStyle name="Notas 4 2 2 3" xfId="2195"/>
    <cellStyle name="Notas 4 2 2 3 2" xfId="3825"/>
    <cellStyle name="Notas 4 2 3" xfId="2197"/>
    <cellStyle name="Notas 4 2 3 2" xfId="3826"/>
    <cellStyle name="Notas 4 2 4" xfId="2198"/>
    <cellStyle name="Notas 4 2 4 2" xfId="3827"/>
    <cellStyle name="Notas 4 2 5" xfId="2199"/>
    <cellStyle name="Notas 4 2 5 2" xfId="3828"/>
    <cellStyle name="Notas 4 2 6" xfId="2200"/>
    <cellStyle name="Notas 4 2 6 2" xfId="3829"/>
    <cellStyle name="Notas 4 2 7" xfId="2201"/>
    <cellStyle name="Notas 4 2 7 2" xfId="3830"/>
    <cellStyle name="Notas 4 2 8" xfId="2202"/>
    <cellStyle name="Notas 4 2 8 2" xfId="3831"/>
    <cellStyle name="Notas 4 2 9" xfId="2203"/>
    <cellStyle name="Notas 4 2 9 2" xfId="3832"/>
    <cellStyle name="Notas 4 3" xfId="443"/>
    <cellStyle name="Notas 4 3 2" xfId="2205"/>
    <cellStyle name="Notas 4 3 3" xfId="2204"/>
    <cellStyle name="Notas 4 3 3 2" xfId="3833"/>
    <cellStyle name="Notas 4 4" xfId="2206"/>
    <cellStyle name="Notas 4 4 2" xfId="3834"/>
    <cellStyle name="Notas 4 5" xfId="2207"/>
    <cellStyle name="Notas 4 5 2" xfId="3835"/>
    <cellStyle name="Notas 4 6" xfId="2208"/>
    <cellStyle name="Notas 4 6 2" xfId="3836"/>
    <cellStyle name="Notas 4 7" xfId="2209"/>
    <cellStyle name="Notas 4 7 2" xfId="3837"/>
    <cellStyle name="Notas 4 8" xfId="2210"/>
    <cellStyle name="Notas 4 8 2" xfId="3838"/>
    <cellStyle name="Notas 4 9" xfId="2211"/>
    <cellStyle name="Notas 4 9 2" xfId="3839"/>
    <cellStyle name="Notas 40" xfId="444"/>
    <cellStyle name="Notas 40 10" xfId="2213"/>
    <cellStyle name="Notas 40 10 2" xfId="3841"/>
    <cellStyle name="Notas 40 11" xfId="2214"/>
    <cellStyle name="Notas 40 11 2" xfId="3842"/>
    <cellStyle name="Notas 40 12" xfId="2215"/>
    <cellStyle name="Notas 40 13" xfId="2212"/>
    <cellStyle name="Notas 40 13 2" xfId="3840"/>
    <cellStyle name="Notas 40 2" xfId="445"/>
    <cellStyle name="Notas 40 2 10" xfId="2217"/>
    <cellStyle name="Notas 40 2 10 2" xfId="3844"/>
    <cellStyle name="Notas 40 2 11" xfId="2218"/>
    <cellStyle name="Notas 40 2 12" xfId="2216"/>
    <cellStyle name="Notas 40 2 12 2" xfId="3843"/>
    <cellStyle name="Notas 40 2 2" xfId="446"/>
    <cellStyle name="Notas 40 2 2 2" xfId="2220"/>
    <cellStyle name="Notas 40 2 2 3" xfId="2219"/>
    <cellStyle name="Notas 40 2 2 3 2" xfId="3845"/>
    <cellStyle name="Notas 40 2 3" xfId="2221"/>
    <cellStyle name="Notas 40 2 3 2" xfId="3846"/>
    <cellStyle name="Notas 40 2 4" xfId="2222"/>
    <cellStyle name="Notas 40 2 4 2" xfId="3847"/>
    <cellStyle name="Notas 40 2 5" xfId="2223"/>
    <cellStyle name="Notas 40 2 5 2" xfId="3848"/>
    <cellStyle name="Notas 40 2 6" xfId="2224"/>
    <cellStyle name="Notas 40 2 6 2" xfId="3849"/>
    <cellStyle name="Notas 40 2 7" xfId="2225"/>
    <cellStyle name="Notas 40 2 7 2" xfId="3850"/>
    <cellStyle name="Notas 40 2 8" xfId="2226"/>
    <cellStyle name="Notas 40 2 8 2" xfId="3851"/>
    <cellStyle name="Notas 40 2 9" xfId="2227"/>
    <cellStyle name="Notas 40 2 9 2" xfId="3852"/>
    <cellStyle name="Notas 40 3" xfId="447"/>
    <cellStyle name="Notas 40 3 2" xfId="2229"/>
    <cellStyle name="Notas 40 3 3" xfId="2228"/>
    <cellStyle name="Notas 40 3 3 2" xfId="3853"/>
    <cellStyle name="Notas 40 4" xfId="2230"/>
    <cellStyle name="Notas 40 4 2" xfId="3854"/>
    <cellStyle name="Notas 40 5" xfId="2231"/>
    <cellStyle name="Notas 40 5 2" xfId="3855"/>
    <cellStyle name="Notas 40 6" xfId="2232"/>
    <cellStyle name="Notas 40 6 2" xfId="3856"/>
    <cellStyle name="Notas 40 7" xfId="2233"/>
    <cellStyle name="Notas 40 7 2" xfId="3857"/>
    <cellStyle name="Notas 40 8" xfId="2234"/>
    <cellStyle name="Notas 40 8 2" xfId="3858"/>
    <cellStyle name="Notas 40 9" xfId="2235"/>
    <cellStyle name="Notas 40 9 2" xfId="3859"/>
    <cellStyle name="Notas 41" xfId="448"/>
    <cellStyle name="Notas 41 10" xfId="2237"/>
    <cellStyle name="Notas 41 10 2" xfId="3861"/>
    <cellStyle name="Notas 41 11" xfId="2238"/>
    <cellStyle name="Notas 41 11 2" xfId="3862"/>
    <cellStyle name="Notas 41 12" xfId="2239"/>
    <cellStyle name="Notas 41 13" xfId="2236"/>
    <cellStyle name="Notas 41 13 2" xfId="3860"/>
    <cellStyle name="Notas 41 2" xfId="449"/>
    <cellStyle name="Notas 41 2 10" xfId="2241"/>
    <cellStyle name="Notas 41 2 10 2" xfId="3864"/>
    <cellStyle name="Notas 41 2 11" xfId="2242"/>
    <cellStyle name="Notas 41 2 12" xfId="2240"/>
    <cellStyle name="Notas 41 2 12 2" xfId="3863"/>
    <cellStyle name="Notas 41 2 2" xfId="450"/>
    <cellStyle name="Notas 41 2 2 2" xfId="2244"/>
    <cellStyle name="Notas 41 2 2 3" xfId="2243"/>
    <cellStyle name="Notas 41 2 2 3 2" xfId="3865"/>
    <cellStyle name="Notas 41 2 3" xfId="2245"/>
    <cellStyle name="Notas 41 2 3 2" xfId="3866"/>
    <cellStyle name="Notas 41 2 4" xfId="2246"/>
    <cellStyle name="Notas 41 2 4 2" xfId="3867"/>
    <cellStyle name="Notas 41 2 5" xfId="2247"/>
    <cellStyle name="Notas 41 2 5 2" xfId="3868"/>
    <cellStyle name="Notas 41 2 6" xfId="2248"/>
    <cellStyle name="Notas 41 2 6 2" xfId="3869"/>
    <cellStyle name="Notas 41 2 7" xfId="2249"/>
    <cellStyle name="Notas 41 2 7 2" xfId="3870"/>
    <cellStyle name="Notas 41 2 8" xfId="2250"/>
    <cellStyle name="Notas 41 2 8 2" xfId="3871"/>
    <cellStyle name="Notas 41 2 9" xfId="2251"/>
    <cellStyle name="Notas 41 2 9 2" xfId="3872"/>
    <cellStyle name="Notas 41 3" xfId="451"/>
    <cellStyle name="Notas 41 3 2" xfId="2253"/>
    <cellStyle name="Notas 41 3 3" xfId="2252"/>
    <cellStyle name="Notas 41 3 3 2" xfId="3873"/>
    <cellStyle name="Notas 41 4" xfId="2254"/>
    <cellStyle name="Notas 41 4 2" xfId="3874"/>
    <cellStyle name="Notas 41 5" xfId="2255"/>
    <cellStyle name="Notas 41 5 2" xfId="3875"/>
    <cellStyle name="Notas 41 6" xfId="2256"/>
    <cellStyle name="Notas 41 6 2" xfId="3876"/>
    <cellStyle name="Notas 41 7" xfId="2257"/>
    <cellStyle name="Notas 41 7 2" xfId="3877"/>
    <cellStyle name="Notas 41 8" xfId="2258"/>
    <cellStyle name="Notas 41 8 2" xfId="3878"/>
    <cellStyle name="Notas 41 9" xfId="2259"/>
    <cellStyle name="Notas 41 9 2" xfId="3879"/>
    <cellStyle name="Notas 42" xfId="452"/>
    <cellStyle name="Notas 42 10" xfId="2261"/>
    <cellStyle name="Notas 42 10 2" xfId="3881"/>
    <cellStyle name="Notas 42 11" xfId="2262"/>
    <cellStyle name="Notas 42 11 2" xfId="3882"/>
    <cellStyle name="Notas 42 12" xfId="2263"/>
    <cellStyle name="Notas 42 13" xfId="2260"/>
    <cellStyle name="Notas 42 13 2" xfId="3880"/>
    <cellStyle name="Notas 42 2" xfId="453"/>
    <cellStyle name="Notas 42 2 10" xfId="2265"/>
    <cellStyle name="Notas 42 2 10 2" xfId="3884"/>
    <cellStyle name="Notas 42 2 11" xfId="2266"/>
    <cellStyle name="Notas 42 2 12" xfId="2264"/>
    <cellStyle name="Notas 42 2 12 2" xfId="3883"/>
    <cellStyle name="Notas 42 2 2" xfId="454"/>
    <cellStyle name="Notas 42 2 2 2" xfId="2268"/>
    <cellStyle name="Notas 42 2 2 3" xfId="2267"/>
    <cellStyle name="Notas 42 2 2 3 2" xfId="3885"/>
    <cellStyle name="Notas 42 2 3" xfId="2269"/>
    <cellStyle name="Notas 42 2 3 2" xfId="3886"/>
    <cellStyle name="Notas 42 2 4" xfId="2270"/>
    <cellStyle name="Notas 42 2 4 2" xfId="3887"/>
    <cellStyle name="Notas 42 2 5" xfId="2271"/>
    <cellStyle name="Notas 42 2 5 2" xfId="3888"/>
    <cellStyle name="Notas 42 2 6" xfId="2272"/>
    <cellStyle name="Notas 42 2 6 2" xfId="3889"/>
    <cellStyle name="Notas 42 2 7" xfId="2273"/>
    <cellStyle name="Notas 42 2 7 2" xfId="3890"/>
    <cellStyle name="Notas 42 2 8" xfId="2274"/>
    <cellStyle name="Notas 42 2 8 2" xfId="3891"/>
    <cellStyle name="Notas 42 2 9" xfId="2275"/>
    <cellStyle name="Notas 42 2 9 2" xfId="3892"/>
    <cellStyle name="Notas 42 3" xfId="455"/>
    <cellStyle name="Notas 42 3 2" xfId="2277"/>
    <cellStyle name="Notas 42 3 3" xfId="2276"/>
    <cellStyle name="Notas 42 3 3 2" xfId="3893"/>
    <cellStyle name="Notas 42 4" xfId="2278"/>
    <cellStyle name="Notas 42 4 2" xfId="3894"/>
    <cellStyle name="Notas 42 5" xfId="2279"/>
    <cellStyle name="Notas 42 5 2" xfId="3895"/>
    <cellStyle name="Notas 42 6" xfId="2280"/>
    <cellStyle name="Notas 42 6 2" xfId="3896"/>
    <cellStyle name="Notas 42 7" xfId="2281"/>
    <cellStyle name="Notas 42 7 2" xfId="3897"/>
    <cellStyle name="Notas 42 8" xfId="2282"/>
    <cellStyle name="Notas 42 8 2" xfId="3898"/>
    <cellStyle name="Notas 42 9" xfId="2283"/>
    <cellStyle name="Notas 42 9 2" xfId="3899"/>
    <cellStyle name="Notas 43" xfId="456"/>
    <cellStyle name="Notas 43 10" xfId="2285"/>
    <cellStyle name="Notas 43 10 2" xfId="3901"/>
    <cellStyle name="Notas 43 11" xfId="2286"/>
    <cellStyle name="Notas 43 11 2" xfId="3902"/>
    <cellStyle name="Notas 43 12" xfId="2287"/>
    <cellStyle name="Notas 43 13" xfId="2284"/>
    <cellStyle name="Notas 43 13 2" xfId="3900"/>
    <cellStyle name="Notas 43 2" xfId="457"/>
    <cellStyle name="Notas 43 2 10" xfId="2289"/>
    <cellStyle name="Notas 43 2 10 2" xfId="3904"/>
    <cellStyle name="Notas 43 2 11" xfId="2290"/>
    <cellStyle name="Notas 43 2 12" xfId="2288"/>
    <cellStyle name="Notas 43 2 12 2" xfId="3903"/>
    <cellStyle name="Notas 43 2 2" xfId="458"/>
    <cellStyle name="Notas 43 2 2 2" xfId="2292"/>
    <cellStyle name="Notas 43 2 2 3" xfId="2291"/>
    <cellStyle name="Notas 43 2 2 3 2" xfId="3905"/>
    <cellStyle name="Notas 43 2 3" xfId="2293"/>
    <cellStyle name="Notas 43 2 3 2" xfId="3906"/>
    <cellStyle name="Notas 43 2 4" xfId="2294"/>
    <cellStyle name="Notas 43 2 4 2" xfId="3907"/>
    <cellStyle name="Notas 43 2 5" xfId="2295"/>
    <cellStyle name="Notas 43 2 5 2" xfId="3908"/>
    <cellStyle name="Notas 43 2 6" xfId="2296"/>
    <cellStyle name="Notas 43 2 6 2" xfId="3909"/>
    <cellStyle name="Notas 43 2 7" xfId="2297"/>
    <cellStyle name="Notas 43 2 7 2" xfId="3910"/>
    <cellStyle name="Notas 43 2 8" xfId="2298"/>
    <cellStyle name="Notas 43 2 8 2" xfId="3911"/>
    <cellStyle name="Notas 43 2 9" xfId="2299"/>
    <cellStyle name="Notas 43 2 9 2" xfId="3912"/>
    <cellStyle name="Notas 43 3" xfId="459"/>
    <cellStyle name="Notas 43 3 2" xfId="2301"/>
    <cellStyle name="Notas 43 3 3" xfId="2300"/>
    <cellStyle name="Notas 43 3 3 2" xfId="3913"/>
    <cellStyle name="Notas 43 4" xfId="2302"/>
    <cellStyle name="Notas 43 4 2" xfId="3914"/>
    <cellStyle name="Notas 43 5" xfId="2303"/>
    <cellStyle name="Notas 43 5 2" xfId="3915"/>
    <cellStyle name="Notas 43 6" xfId="2304"/>
    <cellStyle name="Notas 43 6 2" xfId="3916"/>
    <cellStyle name="Notas 43 7" xfId="2305"/>
    <cellStyle name="Notas 43 7 2" xfId="3917"/>
    <cellStyle name="Notas 43 8" xfId="2306"/>
    <cellStyle name="Notas 43 8 2" xfId="3918"/>
    <cellStyle name="Notas 43 9" xfId="2307"/>
    <cellStyle name="Notas 43 9 2" xfId="3919"/>
    <cellStyle name="Notas 44" xfId="460"/>
    <cellStyle name="Notas 44 10" xfId="2309"/>
    <cellStyle name="Notas 44 10 2" xfId="3921"/>
    <cellStyle name="Notas 44 11" xfId="2310"/>
    <cellStyle name="Notas 44 11 2" xfId="3922"/>
    <cellStyle name="Notas 44 12" xfId="2311"/>
    <cellStyle name="Notas 44 13" xfId="2308"/>
    <cellStyle name="Notas 44 13 2" xfId="3920"/>
    <cellStyle name="Notas 44 2" xfId="461"/>
    <cellStyle name="Notas 44 2 10" xfId="2313"/>
    <cellStyle name="Notas 44 2 10 2" xfId="3924"/>
    <cellStyle name="Notas 44 2 11" xfId="2314"/>
    <cellStyle name="Notas 44 2 12" xfId="2312"/>
    <cellStyle name="Notas 44 2 12 2" xfId="3923"/>
    <cellStyle name="Notas 44 2 2" xfId="462"/>
    <cellStyle name="Notas 44 2 2 2" xfId="2316"/>
    <cellStyle name="Notas 44 2 2 3" xfId="2315"/>
    <cellStyle name="Notas 44 2 2 3 2" xfId="3925"/>
    <cellStyle name="Notas 44 2 3" xfId="2317"/>
    <cellStyle name="Notas 44 2 3 2" xfId="3926"/>
    <cellStyle name="Notas 44 2 4" xfId="2318"/>
    <cellStyle name="Notas 44 2 4 2" xfId="3927"/>
    <cellStyle name="Notas 44 2 5" xfId="2319"/>
    <cellStyle name="Notas 44 2 5 2" xfId="3928"/>
    <cellStyle name="Notas 44 2 6" xfId="2320"/>
    <cellStyle name="Notas 44 2 6 2" xfId="3929"/>
    <cellStyle name="Notas 44 2 7" xfId="2321"/>
    <cellStyle name="Notas 44 2 7 2" xfId="3930"/>
    <cellStyle name="Notas 44 2 8" xfId="2322"/>
    <cellStyle name="Notas 44 2 8 2" xfId="3931"/>
    <cellStyle name="Notas 44 2 9" xfId="2323"/>
    <cellStyle name="Notas 44 2 9 2" xfId="3932"/>
    <cellStyle name="Notas 44 3" xfId="463"/>
    <cellStyle name="Notas 44 3 2" xfId="2325"/>
    <cellStyle name="Notas 44 3 3" xfId="2324"/>
    <cellStyle name="Notas 44 3 3 2" xfId="3933"/>
    <cellStyle name="Notas 44 4" xfId="2326"/>
    <cellStyle name="Notas 44 4 2" xfId="3934"/>
    <cellStyle name="Notas 44 5" xfId="2327"/>
    <cellStyle name="Notas 44 5 2" xfId="3935"/>
    <cellStyle name="Notas 44 6" xfId="2328"/>
    <cellStyle name="Notas 44 6 2" xfId="3936"/>
    <cellStyle name="Notas 44 7" xfId="2329"/>
    <cellStyle name="Notas 44 7 2" xfId="3937"/>
    <cellStyle name="Notas 44 8" xfId="2330"/>
    <cellStyle name="Notas 44 8 2" xfId="3938"/>
    <cellStyle name="Notas 44 9" xfId="2331"/>
    <cellStyle name="Notas 44 9 2" xfId="3939"/>
    <cellStyle name="Notas 45" xfId="464"/>
    <cellStyle name="Notas 45 10" xfId="2333"/>
    <cellStyle name="Notas 45 10 2" xfId="3941"/>
    <cellStyle name="Notas 45 11" xfId="2334"/>
    <cellStyle name="Notas 45 11 2" xfId="3942"/>
    <cellStyle name="Notas 45 12" xfId="2335"/>
    <cellStyle name="Notas 45 13" xfId="2332"/>
    <cellStyle name="Notas 45 13 2" xfId="3940"/>
    <cellStyle name="Notas 45 2" xfId="465"/>
    <cellStyle name="Notas 45 2 10" xfId="2337"/>
    <cellStyle name="Notas 45 2 10 2" xfId="3944"/>
    <cellStyle name="Notas 45 2 11" xfId="2338"/>
    <cellStyle name="Notas 45 2 12" xfId="2336"/>
    <cellStyle name="Notas 45 2 12 2" xfId="3943"/>
    <cellStyle name="Notas 45 2 2" xfId="466"/>
    <cellStyle name="Notas 45 2 2 2" xfId="2340"/>
    <cellStyle name="Notas 45 2 2 3" xfId="2339"/>
    <cellStyle name="Notas 45 2 2 3 2" xfId="3945"/>
    <cellStyle name="Notas 45 2 3" xfId="2341"/>
    <cellStyle name="Notas 45 2 3 2" xfId="3946"/>
    <cellStyle name="Notas 45 2 4" xfId="2342"/>
    <cellStyle name="Notas 45 2 4 2" xfId="3947"/>
    <cellStyle name="Notas 45 2 5" xfId="2343"/>
    <cellStyle name="Notas 45 2 5 2" xfId="3948"/>
    <cellStyle name="Notas 45 2 6" xfId="2344"/>
    <cellStyle name="Notas 45 2 6 2" xfId="3949"/>
    <cellStyle name="Notas 45 2 7" xfId="2345"/>
    <cellStyle name="Notas 45 2 7 2" xfId="3950"/>
    <cellStyle name="Notas 45 2 8" xfId="2346"/>
    <cellStyle name="Notas 45 2 8 2" xfId="3951"/>
    <cellStyle name="Notas 45 2 9" xfId="2347"/>
    <cellStyle name="Notas 45 2 9 2" xfId="3952"/>
    <cellStyle name="Notas 45 3" xfId="467"/>
    <cellStyle name="Notas 45 3 2" xfId="2349"/>
    <cellStyle name="Notas 45 3 3" xfId="2348"/>
    <cellStyle name="Notas 45 3 3 2" xfId="3953"/>
    <cellStyle name="Notas 45 4" xfId="2350"/>
    <cellStyle name="Notas 45 4 2" xfId="3954"/>
    <cellStyle name="Notas 45 5" xfId="2351"/>
    <cellStyle name="Notas 45 5 2" xfId="3955"/>
    <cellStyle name="Notas 45 6" xfId="2352"/>
    <cellStyle name="Notas 45 6 2" xfId="3956"/>
    <cellStyle name="Notas 45 7" xfId="2353"/>
    <cellStyle name="Notas 45 7 2" xfId="3957"/>
    <cellStyle name="Notas 45 8" xfId="2354"/>
    <cellStyle name="Notas 45 8 2" xfId="3958"/>
    <cellStyle name="Notas 45 9" xfId="2355"/>
    <cellStyle name="Notas 45 9 2" xfId="3959"/>
    <cellStyle name="Notas 46" xfId="468"/>
    <cellStyle name="Notas 46 10" xfId="2357"/>
    <cellStyle name="Notas 46 10 2" xfId="3961"/>
    <cellStyle name="Notas 46 11" xfId="2358"/>
    <cellStyle name="Notas 46 11 2" xfId="3962"/>
    <cellStyle name="Notas 46 12" xfId="2359"/>
    <cellStyle name="Notas 46 13" xfId="2356"/>
    <cellStyle name="Notas 46 13 2" xfId="3960"/>
    <cellStyle name="Notas 46 2" xfId="469"/>
    <cellStyle name="Notas 46 2 10" xfId="2361"/>
    <cellStyle name="Notas 46 2 10 2" xfId="3964"/>
    <cellStyle name="Notas 46 2 11" xfId="2362"/>
    <cellStyle name="Notas 46 2 12" xfId="2360"/>
    <cellStyle name="Notas 46 2 12 2" xfId="3963"/>
    <cellStyle name="Notas 46 2 2" xfId="470"/>
    <cellStyle name="Notas 46 2 2 2" xfId="2364"/>
    <cellStyle name="Notas 46 2 2 3" xfId="2363"/>
    <cellStyle name="Notas 46 2 2 3 2" xfId="3965"/>
    <cellStyle name="Notas 46 2 3" xfId="2365"/>
    <cellStyle name="Notas 46 2 3 2" xfId="3966"/>
    <cellStyle name="Notas 46 2 4" xfId="2366"/>
    <cellStyle name="Notas 46 2 4 2" xfId="3967"/>
    <cellStyle name="Notas 46 2 5" xfId="2367"/>
    <cellStyle name="Notas 46 2 5 2" xfId="3968"/>
    <cellStyle name="Notas 46 2 6" xfId="2368"/>
    <cellStyle name="Notas 46 2 6 2" xfId="3969"/>
    <cellStyle name="Notas 46 2 7" xfId="2369"/>
    <cellStyle name="Notas 46 2 7 2" xfId="3970"/>
    <cellStyle name="Notas 46 2 8" xfId="2370"/>
    <cellStyle name="Notas 46 2 8 2" xfId="3971"/>
    <cellStyle name="Notas 46 2 9" xfId="2371"/>
    <cellStyle name="Notas 46 2 9 2" xfId="3972"/>
    <cellStyle name="Notas 46 3" xfId="471"/>
    <cellStyle name="Notas 46 3 2" xfId="2373"/>
    <cellStyle name="Notas 46 3 3" xfId="2372"/>
    <cellStyle name="Notas 46 3 3 2" xfId="3973"/>
    <cellStyle name="Notas 46 4" xfId="2374"/>
    <cellStyle name="Notas 46 4 2" xfId="3974"/>
    <cellStyle name="Notas 46 5" xfId="2375"/>
    <cellStyle name="Notas 46 5 2" xfId="3975"/>
    <cellStyle name="Notas 46 6" xfId="2376"/>
    <cellStyle name="Notas 46 6 2" xfId="3976"/>
    <cellStyle name="Notas 46 7" xfId="2377"/>
    <cellStyle name="Notas 46 7 2" xfId="3977"/>
    <cellStyle name="Notas 46 8" xfId="2378"/>
    <cellStyle name="Notas 46 8 2" xfId="3978"/>
    <cellStyle name="Notas 46 9" xfId="2379"/>
    <cellStyle name="Notas 46 9 2" xfId="3979"/>
    <cellStyle name="Notas 47" xfId="472"/>
    <cellStyle name="Notas 47 10" xfId="2381"/>
    <cellStyle name="Notas 47 10 2" xfId="3981"/>
    <cellStyle name="Notas 47 11" xfId="2382"/>
    <cellStyle name="Notas 47 11 2" xfId="3982"/>
    <cellStyle name="Notas 47 12" xfId="2383"/>
    <cellStyle name="Notas 47 13" xfId="2380"/>
    <cellStyle name="Notas 47 13 2" xfId="3980"/>
    <cellStyle name="Notas 47 2" xfId="473"/>
    <cellStyle name="Notas 47 2 10" xfId="2385"/>
    <cellStyle name="Notas 47 2 10 2" xfId="3984"/>
    <cellStyle name="Notas 47 2 11" xfId="2386"/>
    <cellStyle name="Notas 47 2 12" xfId="2384"/>
    <cellStyle name="Notas 47 2 12 2" xfId="3983"/>
    <cellStyle name="Notas 47 2 2" xfId="474"/>
    <cellStyle name="Notas 47 2 2 2" xfId="2388"/>
    <cellStyle name="Notas 47 2 2 3" xfId="2387"/>
    <cellStyle name="Notas 47 2 2 3 2" xfId="3985"/>
    <cellStyle name="Notas 47 2 3" xfId="2389"/>
    <cellStyle name="Notas 47 2 3 2" xfId="3986"/>
    <cellStyle name="Notas 47 2 4" xfId="2390"/>
    <cellStyle name="Notas 47 2 4 2" xfId="3987"/>
    <cellStyle name="Notas 47 2 5" xfId="2391"/>
    <cellStyle name="Notas 47 2 5 2" xfId="3988"/>
    <cellStyle name="Notas 47 2 6" xfId="2392"/>
    <cellStyle name="Notas 47 2 6 2" xfId="3989"/>
    <cellStyle name="Notas 47 2 7" xfId="2393"/>
    <cellStyle name="Notas 47 2 7 2" xfId="3990"/>
    <cellStyle name="Notas 47 2 8" xfId="2394"/>
    <cellStyle name="Notas 47 2 8 2" xfId="3991"/>
    <cellStyle name="Notas 47 2 9" xfId="2395"/>
    <cellStyle name="Notas 47 2 9 2" xfId="3992"/>
    <cellStyle name="Notas 47 3" xfId="475"/>
    <cellStyle name="Notas 47 3 2" xfId="2397"/>
    <cellStyle name="Notas 47 3 3" xfId="2396"/>
    <cellStyle name="Notas 47 3 3 2" xfId="3993"/>
    <cellStyle name="Notas 47 4" xfId="2398"/>
    <cellStyle name="Notas 47 4 2" xfId="3994"/>
    <cellStyle name="Notas 47 5" xfId="2399"/>
    <cellStyle name="Notas 47 5 2" xfId="3995"/>
    <cellStyle name="Notas 47 6" xfId="2400"/>
    <cellStyle name="Notas 47 6 2" xfId="3996"/>
    <cellStyle name="Notas 47 7" xfId="2401"/>
    <cellStyle name="Notas 47 7 2" xfId="3997"/>
    <cellStyle name="Notas 47 8" xfId="2402"/>
    <cellStyle name="Notas 47 8 2" xfId="3998"/>
    <cellStyle name="Notas 47 9" xfId="2403"/>
    <cellStyle name="Notas 47 9 2" xfId="3999"/>
    <cellStyle name="Notas 48" xfId="476"/>
    <cellStyle name="Notas 48 10" xfId="2405"/>
    <cellStyle name="Notas 48 10 2" xfId="4001"/>
    <cellStyle name="Notas 48 11" xfId="2406"/>
    <cellStyle name="Notas 48 11 2" xfId="4002"/>
    <cellStyle name="Notas 48 12" xfId="2407"/>
    <cellStyle name="Notas 48 13" xfId="2404"/>
    <cellStyle name="Notas 48 13 2" xfId="4000"/>
    <cellStyle name="Notas 48 2" xfId="477"/>
    <cellStyle name="Notas 48 2 10" xfId="2409"/>
    <cellStyle name="Notas 48 2 10 2" xfId="4004"/>
    <cellStyle name="Notas 48 2 11" xfId="2410"/>
    <cellStyle name="Notas 48 2 12" xfId="2408"/>
    <cellStyle name="Notas 48 2 12 2" xfId="4003"/>
    <cellStyle name="Notas 48 2 2" xfId="478"/>
    <cellStyle name="Notas 48 2 2 2" xfId="2412"/>
    <cellStyle name="Notas 48 2 2 3" xfId="2411"/>
    <cellStyle name="Notas 48 2 2 3 2" xfId="4005"/>
    <cellStyle name="Notas 48 2 3" xfId="2413"/>
    <cellStyle name="Notas 48 2 3 2" xfId="4006"/>
    <cellStyle name="Notas 48 2 4" xfId="2414"/>
    <cellStyle name="Notas 48 2 4 2" xfId="4007"/>
    <cellStyle name="Notas 48 2 5" xfId="2415"/>
    <cellStyle name="Notas 48 2 5 2" xfId="4008"/>
    <cellStyle name="Notas 48 2 6" xfId="2416"/>
    <cellStyle name="Notas 48 2 6 2" xfId="4009"/>
    <cellStyle name="Notas 48 2 7" xfId="2417"/>
    <cellStyle name="Notas 48 2 7 2" xfId="4010"/>
    <cellStyle name="Notas 48 2 8" xfId="2418"/>
    <cellStyle name="Notas 48 2 8 2" xfId="4011"/>
    <cellStyle name="Notas 48 2 9" xfId="2419"/>
    <cellStyle name="Notas 48 2 9 2" xfId="4012"/>
    <cellStyle name="Notas 48 3" xfId="479"/>
    <cellStyle name="Notas 48 3 2" xfId="2421"/>
    <cellStyle name="Notas 48 3 3" xfId="2420"/>
    <cellStyle name="Notas 48 3 3 2" xfId="4013"/>
    <cellStyle name="Notas 48 4" xfId="2422"/>
    <cellStyle name="Notas 48 4 2" xfId="4014"/>
    <cellStyle name="Notas 48 5" xfId="2423"/>
    <cellStyle name="Notas 48 5 2" xfId="4015"/>
    <cellStyle name="Notas 48 6" xfId="2424"/>
    <cellStyle name="Notas 48 6 2" xfId="4016"/>
    <cellStyle name="Notas 48 7" xfId="2425"/>
    <cellStyle name="Notas 48 7 2" xfId="4017"/>
    <cellStyle name="Notas 48 8" xfId="2426"/>
    <cellStyle name="Notas 48 8 2" xfId="4018"/>
    <cellStyle name="Notas 48 9" xfId="2427"/>
    <cellStyle name="Notas 48 9 2" xfId="4019"/>
    <cellStyle name="Notas 49" xfId="480"/>
    <cellStyle name="Notas 49 10" xfId="2429"/>
    <cellStyle name="Notas 49 10 2" xfId="4021"/>
    <cellStyle name="Notas 49 11" xfId="2430"/>
    <cellStyle name="Notas 49 11 2" xfId="4022"/>
    <cellStyle name="Notas 49 12" xfId="2431"/>
    <cellStyle name="Notas 49 13" xfId="2428"/>
    <cellStyle name="Notas 49 13 2" xfId="4020"/>
    <cellStyle name="Notas 49 2" xfId="481"/>
    <cellStyle name="Notas 49 2 10" xfId="2433"/>
    <cellStyle name="Notas 49 2 10 2" xfId="4024"/>
    <cellStyle name="Notas 49 2 11" xfId="2434"/>
    <cellStyle name="Notas 49 2 12" xfId="2432"/>
    <cellStyle name="Notas 49 2 12 2" xfId="4023"/>
    <cellStyle name="Notas 49 2 2" xfId="482"/>
    <cellStyle name="Notas 49 2 2 2" xfId="2436"/>
    <cellStyle name="Notas 49 2 2 3" xfId="2435"/>
    <cellStyle name="Notas 49 2 2 3 2" xfId="4025"/>
    <cellStyle name="Notas 49 2 3" xfId="2437"/>
    <cellStyle name="Notas 49 2 3 2" xfId="4026"/>
    <cellStyle name="Notas 49 2 4" xfId="2438"/>
    <cellStyle name="Notas 49 2 4 2" xfId="4027"/>
    <cellStyle name="Notas 49 2 5" xfId="2439"/>
    <cellStyle name="Notas 49 2 5 2" xfId="4028"/>
    <cellStyle name="Notas 49 2 6" xfId="2440"/>
    <cellStyle name="Notas 49 2 6 2" xfId="4029"/>
    <cellStyle name="Notas 49 2 7" xfId="2441"/>
    <cellStyle name="Notas 49 2 7 2" xfId="4030"/>
    <cellStyle name="Notas 49 2 8" xfId="2442"/>
    <cellStyle name="Notas 49 2 8 2" xfId="4031"/>
    <cellStyle name="Notas 49 2 9" xfId="2443"/>
    <cellStyle name="Notas 49 2 9 2" xfId="4032"/>
    <cellStyle name="Notas 49 3" xfId="483"/>
    <cellStyle name="Notas 49 3 2" xfId="2445"/>
    <cellStyle name="Notas 49 3 3" xfId="2444"/>
    <cellStyle name="Notas 49 3 3 2" xfId="4033"/>
    <cellStyle name="Notas 49 4" xfId="2446"/>
    <cellStyle name="Notas 49 4 2" xfId="4034"/>
    <cellStyle name="Notas 49 5" xfId="2447"/>
    <cellStyle name="Notas 49 5 2" xfId="4035"/>
    <cellStyle name="Notas 49 6" xfId="2448"/>
    <cellStyle name="Notas 49 6 2" xfId="4036"/>
    <cellStyle name="Notas 49 7" xfId="2449"/>
    <cellStyle name="Notas 49 7 2" xfId="4037"/>
    <cellStyle name="Notas 49 8" xfId="2450"/>
    <cellStyle name="Notas 49 8 2" xfId="4038"/>
    <cellStyle name="Notas 49 9" xfId="2451"/>
    <cellStyle name="Notas 49 9 2" xfId="4039"/>
    <cellStyle name="Notas 5" xfId="484"/>
    <cellStyle name="Notas 5 10" xfId="2453"/>
    <cellStyle name="Notas 5 10 2" xfId="4041"/>
    <cellStyle name="Notas 5 11" xfId="2454"/>
    <cellStyle name="Notas 5 11 2" xfId="4042"/>
    <cellStyle name="Notas 5 12" xfId="2455"/>
    <cellStyle name="Notas 5 13" xfId="2452"/>
    <cellStyle name="Notas 5 13 2" xfId="4040"/>
    <cellStyle name="Notas 5 2" xfId="485"/>
    <cellStyle name="Notas 5 2 10" xfId="2457"/>
    <cellStyle name="Notas 5 2 10 2" xfId="4044"/>
    <cellStyle name="Notas 5 2 11" xfId="2458"/>
    <cellStyle name="Notas 5 2 12" xfId="2456"/>
    <cellStyle name="Notas 5 2 12 2" xfId="4043"/>
    <cellStyle name="Notas 5 2 2" xfId="486"/>
    <cellStyle name="Notas 5 2 2 2" xfId="2460"/>
    <cellStyle name="Notas 5 2 2 3" xfId="2459"/>
    <cellStyle name="Notas 5 2 2 3 2" xfId="4045"/>
    <cellStyle name="Notas 5 2 3" xfId="2461"/>
    <cellStyle name="Notas 5 2 3 2" xfId="4046"/>
    <cellStyle name="Notas 5 2 4" xfId="2462"/>
    <cellStyle name="Notas 5 2 4 2" xfId="4047"/>
    <cellStyle name="Notas 5 2 5" xfId="2463"/>
    <cellStyle name="Notas 5 2 5 2" xfId="4048"/>
    <cellStyle name="Notas 5 2 6" xfId="2464"/>
    <cellStyle name="Notas 5 2 6 2" xfId="4049"/>
    <cellStyle name="Notas 5 2 7" xfId="2465"/>
    <cellStyle name="Notas 5 2 7 2" xfId="4050"/>
    <cellStyle name="Notas 5 2 8" xfId="2466"/>
    <cellStyle name="Notas 5 2 8 2" xfId="4051"/>
    <cellStyle name="Notas 5 2 9" xfId="2467"/>
    <cellStyle name="Notas 5 2 9 2" xfId="4052"/>
    <cellStyle name="Notas 5 3" xfId="487"/>
    <cellStyle name="Notas 5 3 2" xfId="2469"/>
    <cellStyle name="Notas 5 3 3" xfId="2468"/>
    <cellStyle name="Notas 5 3 3 2" xfId="4053"/>
    <cellStyle name="Notas 5 4" xfId="2470"/>
    <cellStyle name="Notas 5 4 2" xfId="4054"/>
    <cellStyle name="Notas 5 5" xfId="2471"/>
    <cellStyle name="Notas 5 5 2" xfId="4055"/>
    <cellStyle name="Notas 5 6" xfId="2472"/>
    <cellStyle name="Notas 5 6 2" xfId="4056"/>
    <cellStyle name="Notas 5 7" xfId="2473"/>
    <cellStyle name="Notas 5 7 2" xfId="4057"/>
    <cellStyle name="Notas 5 8" xfId="2474"/>
    <cellStyle name="Notas 5 8 2" xfId="4058"/>
    <cellStyle name="Notas 5 9" xfId="2475"/>
    <cellStyle name="Notas 5 9 2" xfId="4059"/>
    <cellStyle name="Notas 50" xfId="488"/>
    <cellStyle name="Notas 50 10" xfId="2477"/>
    <cellStyle name="Notas 50 10 2" xfId="4061"/>
    <cellStyle name="Notas 50 11" xfId="2478"/>
    <cellStyle name="Notas 50 11 2" xfId="4062"/>
    <cellStyle name="Notas 50 12" xfId="2479"/>
    <cellStyle name="Notas 50 13" xfId="2476"/>
    <cellStyle name="Notas 50 13 2" xfId="4060"/>
    <cellStyle name="Notas 50 2" xfId="489"/>
    <cellStyle name="Notas 50 2 10" xfId="2481"/>
    <cellStyle name="Notas 50 2 10 2" xfId="4064"/>
    <cellStyle name="Notas 50 2 11" xfId="2482"/>
    <cellStyle name="Notas 50 2 12" xfId="2480"/>
    <cellStyle name="Notas 50 2 12 2" xfId="4063"/>
    <cellStyle name="Notas 50 2 2" xfId="490"/>
    <cellStyle name="Notas 50 2 2 2" xfId="2484"/>
    <cellStyle name="Notas 50 2 2 3" xfId="2483"/>
    <cellStyle name="Notas 50 2 2 3 2" xfId="4065"/>
    <cellStyle name="Notas 50 2 3" xfId="2485"/>
    <cellStyle name="Notas 50 2 3 2" xfId="4066"/>
    <cellStyle name="Notas 50 2 4" xfId="2486"/>
    <cellStyle name="Notas 50 2 4 2" xfId="4067"/>
    <cellStyle name="Notas 50 2 5" xfId="2487"/>
    <cellStyle name="Notas 50 2 5 2" xfId="4068"/>
    <cellStyle name="Notas 50 2 6" xfId="2488"/>
    <cellStyle name="Notas 50 2 6 2" xfId="4069"/>
    <cellStyle name="Notas 50 2 7" xfId="2489"/>
    <cellStyle name="Notas 50 2 7 2" xfId="4070"/>
    <cellStyle name="Notas 50 2 8" xfId="2490"/>
    <cellStyle name="Notas 50 2 8 2" xfId="4071"/>
    <cellStyle name="Notas 50 2 9" xfId="2491"/>
    <cellStyle name="Notas 50 2 9 2" xfId="4072"/>
    <cellStyle name="Notas 50 3" xfId="491"/>
    <cellStyle name="Notas 50 3 2" xfId="2493"/>
    <cellStyle name="Notas 50 3 3" xfId="2492"/>
    <cellStyle name="Notas 50 3 3 2" xfId="4073"/>
    <cellStyle name="Notas 50 4" xfId="2494"/>
    <cellStyle name="Notas 50 4 2" xfId="4074"/>
    <cellStyle name="Notas 50 5" xfId="2495"/>
    <cellStyle name="Notas 50 5 2" xfId="4075"/>
    <cellStyle name="Notas 50 6" xfId="2496"/>
    <cellStyle name="Notas 50 6 2" xfId="4076"/>
    <cellStyle name="Notas 50 7" xfId="2497"/>
    <cellStyle name="Notas 50 7 2" xfId="4077"/>
    <cellStyle name="Notas 50 8" xfId="2498"/>
    <cellStyle name="Notas 50 8 2" xfId="4078"/>
    <cellStyle name="Notas 50 9" xfId="2499"/>
    <cellStyle name="Notas 50 9 2" xfId="4079"/>
    <cellStyle name="Notas 51" xfId="492"/>
    <cellStyle name="Notas 6" xfId="493"/>
    <cellStyle name="Notas 6 10" xfId="2501"/>
    <cellStyle name="Notas 6 10 2" xfId="4081"/>
    <cellStyle name="Notas 6 11" xfId="2502"/>
    <cellStyle name="Notas 6 11 2" xfId="4082"/>
    <cellStyle name="Notas 6 12" xfId="2503"/>
    <cellStyle name="Notas 6 13" xfId="2500"/>
    <cellStyle name="Notas 6 13 2" xfId="4080"/>
    <cellStyle name="Notas 6 2" xfId="494"/>
    <cellStyle name="Notas 6 2 10" xfId="2505"/>
    <cellStyle name="Notas 6 2 10 2" xfId="4084"/>
    <cellStyle name="Notas 6 2 11" xfId="2506"/>
    <cellStyle name="Notas 6 2 12" xfId="2504"/>
    <cellStyle name="Notas 6 2 12 2" xfId="4083"/>
    <cellStyle name="Notas 6 2 2" xfId="495"/>
    <cellStyle name="Notas 6 2 2 2" xfId="2508"/>
    <cellStyle name="Notas 6 2 2 3" xfId="2507"/>
    <cellStyle name="Notas 6 2 2 3 2" xfId="4085"/>
    <cellStyle name="Notas 6 2 3" xfId="2509"/>
    <cellStyle name="Notas 6 2 3 2" xfId="4086"/>
    <cellStyle name="Notas 6 2 4" xfId="2510"/>
    <cellStyle name="Notas 6 2 4 2" xfId="4087"/>
    <cellStyle name="Notas 6 2 5" xfId="2511"/>
    <cellStyle name="Notas 6 2 5 2" xfId="4088"/>
    <cellStyle name="Notas 6 2 6" xfId="2512"/>
    <cellStyle name="Notas 6 2 6 2" xfId="4089"/>
    <cellStyle name="Notas 6 2 7" xfId="2513"/>
    <cellStyle name="Notas 6 2 7 2" xfId="4090"/>
    <cellStyle name="Notas 6 2 8" xfId="2514"/>
    <cellStyle name="Notas 6 2 8 2" xfId="4091"/>
    <cellStyle name="Notas 6 2 9" xfId="2515"/>
    <cellStyle name="Notas 6 2 9 2" xfId="4092"/>
    <cellStyle name="Notas 6 3" xfId="496"/>
    <cellStyle name="Notas 6 3 2" xfId="2517"/>
    <cellStyle name="Notas 6 3 3" xfId="2516"/>
    <cellStyle name="Notas 6 3 3 2" xfId="4093"/>
    <cellStyle name="Notas 6 4" xfId="2518"/>
    <cellStyle name="Notas 6 4 2" xfId="4094"/>
    <cellStyle name="Notas 6 5" xfId="2519"/>
    <cellStyle name="Notas 6 5 2" xfId="4095"/>
    <cellStyle name="Notas 6 6" xfId="2520"/>
    <cellStyle name="Notas 6 6 2" xfId="4096"/>
    <cellStyle name="Notas 6 7" xfId="2521"/>
    <cellStyle name="Notas 6 7 2" xfId="4097"/>
    <cellStyle name="Notas 6 8" xfId="2522"/>
    <cellStyle name="Notas 6 8 2" xfId="4098"/>
    <cellStyle name="Notas 6 9" xfId="2523"/>
    <cellStyle name="Notas 6 9 2" xfId="4099"/>
    <cellStyle name="Notas 7" xfId="497"/>
    <cellStyle name="Notas 7 10" xfId="2525"/>
    <cellStyle name="Notas 7 10 2" xfId="4101"/>
    <cellStyle name="Notas 7 11" xfId="2526"/>
    <cellStyle name="Notas 7 11 2" xfId="4102"/>
    <cellStyle name="Notas 7 12" xfId="2527"/>
    <cellStyle name="Notas 7 13" xfId="2524"/>
    <cellStyle name="Notas 7 13 2" xfId="4100"/>
    <cellStyle name="Notas 7 2" xfId="498"/>
    <cellStyle name="Notas 7 2 10" xfId="2529"/>
    <cellStyle name="Notas 7 2 10 2" xfId="4104"/>
    <cellStyle name="Notas 7 2 11" xfId="2530"/>
    <cellStyle name="Notas 7 2 12" xfId="2528"/>
    <cellStyle name="Notas 7 2 12 2" xfId="4103"/>
    <cellStyle name="Notas 7 2 2" xfId="499"/>
    <cellStyle name="Notas 7 2 2 2" xfId="2532"/>
    <cellStyle name="Notas 7 2 2 3" xfId="2531"/>
    <cellStyle name="Notas 7 2 2 3 2" xfId="4105"/>
    <cellStyle name="Notas 7 2 3" xfId="2533"/>
    <cellStyle name="Notas 7 2 3 2" xfId="4106"/>
    <cellStyle name="Notas 7 2 4" xfId="2534"/>
    <cellStyle name="Notas 7 2 4 2" xfId="4107"/>
    <cellStyle name="Notas 7 2 5" xfId="2535"/>
    <cellStyle name="Notas 7 2 5 2" xfId="4108"/>
    <cellStyle name="Notas 7 2 6" xfId="2536"/>
    <cellStyle name="Notas 7 2 6 2" xfId="4109"/>
    <cellStyle name="Notas 7 2 7" xfId="2537"/>
    <cellStyle name="Notas 7 2 7 2" xfId="4110"/>
    <cellStyle name="Notas 7 2 8" xfId="2538"/>
    <cellStyle name="Notas 7 2 8 2" xfId="4111"/>
    <cellStyle name="Notas 7 2 9" xfId="2539"/>
    <cellStyle name="Notas 7 2 9 2" xfId="4112"/>
    <cellStyle name="Notas 7 3" xfId="500"/>
    <cellStyle name="Notas 7 3 2" xfId="2541"/>
    <cellStyle name="Notas 7 3 3" xfId="2540"/>
    <cellStyle name="Notas 7 3 3 2" xfId="4113"/>
    <cellStyle name="Notas 7 4" xfId="2542"/>
    <cellStyle name="Notas 7 4 2" xfId="4114"/>
    <cellStyle name="Notas 7 5" xfId="2543"/>
    <cellStyle name="Notas 7 5 2" xfId="4115"/>
    <cellStyle name="Notas 7 6" xfId="2544"/>
    <cellStyle name="Notas 7 6 2" xfId="4116"/>
    <cellStyle name="Notas 7 7" xfId="2545"/>
    <cellStyle name="Notas 7 7 2" xfId="4117"/>
    <cellStyle name="Notas 7 8" xfId="2546"/>
    <cellStyle name="Notas 7 8 2" xfId="4118"/>
    <cellStyle name="Notas 7 9" xfId="2547"/>
    <cellStyle name="Notas 7 9 2" xfId="4119"/>
    <cellStyle name="Notas 8" xfId="501"/>
    <cellStyle name="Notas 8 10" xfId="2549"/>
    <cellStyle name="Notas 8 10 2" xfId="4121"/>
    <cellStyle name="Notas 8 11" xfId="2550"/>
    <cellStyle name="Notas 8 11 2" xfId="4122"/>
    <cellStyle name="Notas 8 12" xfId="2551"/>
    <cellStyle name="Notas 8 13" xfId="2548"/>
    <cellStyle name="Notas 8 13 2" xfId="4120"/>
    <cellStyle name="Notas 8 2" xfId="502"/>
    <cellStyle name="Notas 8 2 10" xfId="2553"/>
    <cellStyle name="Notas 8 2 10 2" xfId="4124"/>
    <cellStyle name="Notas 8 2 11" xfId="2554"/>
    <cellStyle name="Notas 8 2 12" xfId="2552"/>
    <cellStyle name="Notas 8 2 12 2" xfId="4123"/>
    <cellStyle name="Notas 8 2 2" xfId="503"/>
    <cellStyle name="Notas 8 2 2 2" xfId="2556"/>
    <cellStyle name="Notas 8 2 2 3" xfId="2555"/>
    <cellStyle name="Notas 8 2 2 3 2" xfId="4125"/>
    <cellStyle name="Notas 8 2 3" xfId="2557"/>
    <cellStyle name="Notas 8 2 3 2" xfId="4126"/>
    <cellStyle name="Notas 8 2 4" xfId="2558"/>
    <cellStyle name="Notas 8 2 4 2" xfId="4127"/>
    <cellStyle name="Notas 8 2 5" xfId="2559"/>
    <cellStyle name="Notas 8 2 5 2" xfId="4128"/>
    <cellStyle name="Notas 8 2 6" xfId="2560"/>
    <cellStyle name="Notas 8 2 6 2" xfId="4129"/>
    <cellStyle name="Notas 8 2 7" xfId="2561"/>
    <cellStyle name="Notas 8 2 7 2" xfId="4130"/>
    <cellStyle name="Notas 8 2 8" xfId="2562"/>
    <cellStyle name="Notas 8 2 8 2" xfId="4131"/>
    <cellStyle name="Notas 8 2 9" xfId="2563"/>
    <cellStyle name="Notas 8 2 9 2" xfId="4132"/>
    <cellStyle name="Notas 8 3" xfId="504"/>
    <cellStyle name="Notas 8 3 2" xfId="2565"/>
    <cellStyle name="Notas 8 3 3" xfId="2564"/>
    <cellStyle name="Notas 8 3 3 2" xfId="4133"/>
    <cellStyle name="Notas 8 4" xfId="2566"/>
    <cellStyle name="Notas 8 4 2" xfId="4134"/>
    <cellStyle name="Notas 8 5" xfId="2567"/>
    <cellStyle name="Notas 8 5 2" xfId="4135"/>
    <cellStyle name="Notas 8 6" xfId="2568"/>
    <cellStyle name="Notas 8 6 2" xfId="4136"/>
    <cellStyle name="Notas 8 7" xfId="2569"/>
    <cellStyle name="Notas 8 7 2" xfId="4137"/>
    <cellStyle name="Notas 8 8" xfId="2570"/>
    <cellStyle name="Notas 8 8 2" xfId="4138"/>
    <cellStyle name="Notas 8 9" xfId="2571"/>
    <cellStyle name="Notas 8 9 2" xfId="4139"/>
    <cellStyle name="Notas 9" xfId="505"/>
    <cellStyle name="Notas 9 10" xfId="2573"/>
    <cellStyle name="Notas 9 10 2" xfId="4141"/>
    <cellStyle name="Notas 9 11" xfId="2574"/>
    <cellStyle name="Notas 9 11 2" xfId="4142"/>
    <cellStyle name="Notas 9 12" xfId="2575"/>
    <cellStyle name="Notas 9 13" xfId="2572"/>
    <cellStyle name="Notas 9 13 2" xfId="4140"/>
    <cellStyle name="Notas 9 2" xfId="506"/>
    <cellStyle name="Notas 9 2 10" xfId="2577"/>
    <cellStyle name="Notas 9 2 10 2" xfId="4144"/>
    <cellStyle name="Notas 9 2 11" xfId="2578"/>
    <cellStyle name="Notas 9 2 12" xfId="2576"/>
    <cellStyle name="Notas 9 2 12 2" xfId="4143"/>
    <cellStyle name="Notas 9 2 2" xfId="507"/>
    <cellStyle name="Notas 9 2 2 2" xfId="2580"/>
    <cellStyle name="Notas 9 2 2 3" xfId="2579"/>
    <cellStyle name="Notas 9 2 2 3 2" xfId="4145"/>
    <cellStyle name="Notas 9 2 3" xfId="2581"/>
    <cellStyle name="Notas 9 2 3 2" xfId="4146"/>
    <cellStyle name="Notas 9 2 4" xfId="2582"/>
    <cellStyle name="Notas 9 2 4 2" xfId="4147"/>
    <cellStyle name="Notas 9 2 5" xfId="2583"/>
    <cellStyle name="Notas 9 2 5 2" xfId="4148"/>
    <cellStyle name="Notas 9 2 6" xfId="2584"/>
    <cellStyle name="Notas 9 2 6 2" xfId="4149"/>
    <cellStyle name="Notas 9 2 7" xfId="2585"/>
    <cellStyle name="Notas 9 2 7 2" xfId="4150"/>
    <cellStyle name="Notas 9 2 8" xfId="2586"/>
    <cellStyle name="Notas 9 2 8 2" xfId="4151"/>
    <cellStyle name="Notas 9 2 9" xfId="2587"/>
    <cellStyle name="Notas 9 2 9 2" xfId="4152"/>
    <cellStyle name="Notas 9 3" xfId="508"/>
    <cellStyle name="Notas 9 3 2" xfId="2589"/>
    <cellStyle name="Notas 9 3 3" xfId="2588"/>
    <cellStyle name="Notas 9 3 3 2" xfId="4153"/>
    <cellStyle name="Notas 9 4" xfId="2590"/>
    <cellStyle name="Notas 9 4 2" xfId="4154"/>
    <cellStyle name="Notas 9 5" xfId="2591"/>
    <cellStyle name="Notas 9 5 2" xfId="4155"/>
    <cellStyle name="Notas 9 6" xfId="2592"/>
    <cellStyle name="Notas 9 6 2" xfId="4156"/>
    <cellStyle name="Notas 9 7" xfId="2593"/>
    <cellStyle name="Notas 9 7 2" xfId="4157"/>
    <cellStyle name="Notas 9 8" xfId="2594"/>
    <cellStyle name="Notas 9 8 2" xfId="4158"/>
    <cellStyle name="Notas 9 9" xfId="2595"/>
    <cellStyle name="Notas 9 9 2" xfId="4159"/>
    <cellStyle name="Salida" xfId="509" builtinId="21" customBuiltin="1"/>
    <cellStyle name="Salida 2" xfId="510"/>
    <cellStyle name="Texto de advertencia" xfId="511" builtinId="11" customBuiltin="1"/>
    <cellStyle name="Texto de advertencia 2" xfId="512"/>
    <cellStyle name="Texto explicativo" xfId="513" builtinId="53" customBuiltin="1"/>
    <cellStyle name="Texto explicativo 2" xfId="514"/>
    <cellStyle name="Título" xfId="515" builtinId="15" customBuiltin="1"/>
    <cellStyle name="Título 1" xfId="516" builtinId="16" customBuiltin="1"/>
    <cellStyle name="Título 1 2" xfId="517"/>
    <cellStyle name="Título 2" xfId="518" builtinId="17" customBuiltin="1"/>
    <cellStyle name="Título 2 2" xfId="519"/>
    <cellStyle name="Título 3" xfId="520" builtinId="18" customBuiltin="1"/>
    <cellStyle name="Título 3 2" xfId="521"/>
    <cellStyle name="Título 4" xfId="522"/>
    <cellStyle name="Total" xfId="523" builtinId="25" customBuiltin="1"/>
    <cellStyle name="Total 2" xfId="52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00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76201</xdr:rowOff>
    </xdr:from>
    <xdr:to>
      <xdr:col>8</xdr:col>
      <xdr:colOff>904875</xdr:colOff>
      <xdr:row>24</xdr:row>
      <xdr:rowOff>171451</xdr:rowOff>
    </xdr:to>
    <xdr:sp macro="" textlink="">
      <xdr:nvSpPr>
        <xdr:cNvPr id="2" name="1 CuadroTexto"/>
        <xdr:cNvSpPr txBox="1"/>
      </xdr:nvSpPr>
      <xdr:spPr>
        <a:xfrm>
          <a:off x="104775" y="76201"/>
          <a:ext cx="8724900" cy="470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100" b="1" baseline="0" smtClean="0">
              <a:solidFill>
                <a:sysClr val="windowText" lastClr="000000"/>
              </a:solidFill>
              <a:latin typeface="Helvetica" pitchFamily="34" charset="0"/>
              <a:ea typeface="+mn-ea"/>
              <a:cs typeface="+mn-cs"/>
            </a:rPr>
            <a:t>Salud Pública</a:t>
          </a:r>
        </a:p>
        <a:p>
          <a:pPr algn="ctr"/>
          <a:endParaRPr lang="es-ES" sz="1100" b="1" baseline="0" smtClean="0">
            <a:solidFill>
              <a:schemeClr val="dk1"/>
            </a:solidFill>
            <a:latin typeface="Helvetica" pitchFamily="34" charset="0"/>
            <a:ea typeface="+mn-ea"/>
            <a:cs typeface="+mn-cs"/>
          </a:endParaRPr>
        </a:p>
        <a:p>
          <a:pPr algn="ctr"/>
          <a:endParaRPr lang="es-ES" sz="1100" b="1" baseline="0" smtClean="0">
            <a:solidFill>
              <a:schemeClr val="dk1"/>
            </a:solidFill>
            <a:latin typeface="Helvetica" pitchFamily="34" charset="0"/>
            <a:ea typeface="+mn-ea"/>
            <a:cs typeface="+mn-cs"/>
          </a:endParaRPr>
        </a:p>
        <a:p>
          <a:pPr algn="just"/>
          <a:endParaRPr lang="es-ES" sz="1100" baseline="0" smtClean="0">
            <a:solidFill>
              <a:schemeClr val="dk1"/>
            </a:solidFill>
            <a:latin typeface="Helvetica" pitchFamily="34" charset="0"/>
            <a:ea typeface="+mn-ea"/>
            <a:cs typeface="+mn-cs"/>
          </a:endParaRPr>
        </a:p>
        <a:p>
          <a:pPr algn="just"/>
          <a:r>
            <a:rPr lang="es-ES" sz="1100" baseline="0" smtClean="0">
              <a:solidFill>
                <a:schemeClr val="dk1"/>
              </a:solidFill>
              <a:latin typeface="Helvetica" pitchFamily="34" charset="0"/>
              <a:ea typeface="+mn-ea"/>
              <a:cs typeface="+mn-cs"/>
            </a:rPr>
            <a:t>• </a:t>
          </a:r>
          <a:r>
            <a:rPr lang="es-ES" sz="1100" b="1" baseline="0" smtClean="0">
              <a:solidFill>
                <a:schemeClr val="dk1"/>
              </a:solidFill>
              <a:latin typeface="Helvetica" pitchFamily="34" charset="0"/>
              <a:ea typeface="+mn-ea"/>
              <a:cs typeface="+mn-cs"/>
            </a:rPr>
            <a:t>Vacuna, dosis aplicadas. </a:t>
          </a:r>
          <a:r>
            <a:rPr lang="es-ES" sz="1100" b="0" baseline="0" smtClean="0">
              <a:solidFill>
                <a:schemeClr val="dk1"/>
              </a:solidFill>
              <a:latin typeface="Helvetica" pitchFamily="34" charset="0"/>
              <a:ea typeface="+mn-ea"/>
              <a:cs typeface="+mn-cs"/>
            </a:rPr>
            <a:t>Número de aplicaciones de un producto biológico, con el propósito de inmunizar </a:t>
          </a:r>
          <a:r>
            <a:rPr lang="es-ES" sz="1100" baseline="0" smtClean="0">
              <a:solidFill>
                <a:schemeClr val="dk1"/>
              </a:solidFill>
              <a:latin typeface="Helvetica" pitchFamily="34" charset="0"/>
              <a:ea typeface="+mn-ea"/>
              <a:cs typeface="+mn-cs"/>
            </a:rPr>
            <a:t>contra una enfermedad específica, independientemente del esquema propio de los productos o vacunas seriadas.</a:t>
          </a:r>
        </a:p>
        <a:p>
          <a:pPr algn="just"/>
          <a:endParaRPr lang="es-ES" sz="1100" baseline="0" smtClean="0">
            <a:solidFill>
              <a:schemeClr val="dk1"/>
            </a:solidFill>
            <a:latin typeface="Helvetica" pitchFamily="34" charset="0"/>
            <a:ea typeface="+mn-ea"/>
            <a:cs typeface="+mn-cs"/>
          </a:endParaRPr>
        </a:p>
        <a:p>
          <a:pPr algn="just"/>
          <a:r>
            <a:rPr lang="es-ES" sz="1100" baseline="0" smtClean="0">
              <a:solidFill>
                <a:schemeClr val="dk1"/>
              </a:solidFill>
              <a:latin typeface="Helvetica" pitchFamily="34" charset="0"/>
              <a:ea typeface="+mn-ea"/>
              <a:cs typeface="+mn-cs"/>
            </a:rPr>
            <a:t>• </a:t>
          </a:r>
          <a:r>
            <a:rPr lang="es-ES" sz="1100" b="1" baseline="0" smtClean="0">
              <a:solidFill>
                <a:schemeClr val="dk1"/>
              </a:solidFill>
              <a:latin typeface="Helvetica" pitchFamily="34" charset="0"/>
              <a:ea typeface="+mn-ea"/>
              <a:cs typeface="+mn-cs"/>
            </a:rPr>
            <a:t>Tipo de producto biológico. </a:t>
          </a:r>
          <a:r>
            <a:rPr lang="es-ES" sz="1100" b="0" baseline="0" smtClean="0">
              <a:solidFill>
                <a:schemeClr val="dk1"/>
              </a:solidFill>
              <a:latin typeface="Helvetica" pitchFamily="34" charset="0"/>
              <a:ea typeface="+mn-ea"/>
              <a:cs typeface="+mn-cs"/>
            </a:rPr>
            <a:t>Es la clasificación de las vacunas, de acuerdo a la utilidad preventiva de que </a:t>
          </a:r>
          <a:r>
            <a:rPr lang="es-ES" sz="1100" baseline="0" smtClean="0">
              <a:solidFill>
                <a:schemeClr val="dk1"/>
              </a:solidFill>
              <a:latin typeface="Helvetica" pitchFamily="34" charset="0"/>
              <a:ea typeface="+mn-ea"/>
              <a:cs typeface="+mn-cs"/>
            </a:rPr>
            <a:t>se busca.</a:t>
          </a:r>
        </a:p>
        <a:p>
          <a:pPr algn="just"/>
          <a:endParaRPr lang="es-ES" sz="1100" baseline="0" smtClean="0">
            <a:solidFill>
              <a:schemeClr val="dk1"/>
            </a:solidFill>
            <a:latin typeface="Helvetica" pitchFamily="34" charset="0"/>
            <a:ea typeface="+mn-ea"/>
            <a:cs typeface="+mn-cs"/>
          </a:endParaRPr>
        </a:p>
        <a:p>
          <a:pPr algn="just"/>
          <a:r>
            <a:rPr lang="es-ES" sz="1100" baseline="0" smtClean="0">
              <a:solidFill>
                <a:schemeClr val="dk1"/>
              </a:solidFill>
              <a:latin typeface="Helvetica" pitchFamily="34" charset="0"/>
              <a:ea typeface="+mn-ea"/>
              <a:cs typeface="+mn-cs"/>
            </a:rPr>
            <a:t>• </a:t>
          </a:r>
          <a:r>
            <a:rPr lang="es-ES" sz="1100" b="1" baseline="0" smtClean="0">
              <a:solidFill>
                <a:schemeClr val="dk1"/>
              </a:solidFill>
              <a:latin typeface="Helvetica" pitchFamily="34" charset="0"/>
              <a:ea typeface="+mn-ea"/>
              <a:cs typeface="+mn-cs"/>
            </a:rPr>
            <a:t>Actividad de promoción y fomento a la salud. </a:t>
          </a:r>
          <a:r>
            <a:rPr lang="es-ES" sz="1100" b="0" baseline="0" smtClean="0">
              <a:solidFill>
                <a:schemeClr val="dk1"/>
              </a:solidFill>
              <a:latin typeface="Helvetica" pitchFamily="34" charset="0"/>
              <a:ea typeface="+mn-ea"/>
              <a:cs typeface="+mn-cs"/>
            </a:rPr>
            <a:t>El mejoramiento de la salud de aquellos individuos que</a:t>
          </a:r>
          <a:r>
            <a:rPr lang="es-ES" sz="1100" b="1" baseline="0" smtClean="0">
              <a:solidFill>
                <a:schemeClr val="dk1"/>
              </a:solidFill>
              <a:latin typeface="Helvetica" pitchFamily="34" charset="0"/>
              <a:ea typeface="+mn-ea"/>
              <a:cs typeface="+mn-cs"/>
            </a:rPr>
            <a:t> </a:t>
          </a:r>
          <a:r>
            <a:rPr lang="es-ES" sz="1100" baseline="0" smtClean="0">
              <a:solidFill>
                <a:schemeClr val="dk1"/>
              </a:solidFill>
              <a:latin typeface="Helvetica" pitchFamily="34" charset="0"/>
              <a:ea typeface="+mn-ea"/>
              <a:cs typeface="+mn-cs"/>
            </a:rPr>
            <a:t>no están clínicamente enfermos, además, si logramos conocer las causas que provocan la inadaptación, podemos evitar el desarrollo del proceso, es decir, podremos evitar la enfermedad y mejorar la salud.</a:t>
          </a:r>
        </a:p>
        <a:p>
          <a:pPr algn="just"/>
          <a:r>
            <a:rPr lang="es-ES" sz="1100" baseline="0" smtClean="0">
              <a:solidFill>
                <a:schemeClr val="dk1"/>
              </a:solidFill>
              <a:latin typeface="Helvetica" pitchFamily="34" charset="0"/>
              <a:ea typeface="+mn-ea"/>
              <a:cs typeface="+mn-cs"/>
            </a:rPr>
            <a:t>Los equipos de salud pueden ejercer las siguientes acciones:</a:t>
          </a:r>
        </a:p>
        <a:p>
          <a:pPr algn="just"/>
          <a:endParaRPr lang="es-ES" sz="1100" b="1" baseline="0" smtClean="0">
            <a:solidFill>
              <a:schemeClr val="dk1"/>
            </a:solidFill>
            <a:latin typeface="Helvetica" pitchFamily="34" charset="0"/>
            <a:ea typeface="+mn-ea"/>
            <a:cs typeface="+mn-cs"/>
          </a:endParaRPr>
        </a:p>
        <a:p>
          <a:pPr algn="just"/>
          <a:r>
            <a:rPr lang="es-ES" sz="1100" b="1" baseline="0" smtClean="0">
              <a:solidFill>
                <a:schemeClr val="dk1"/>
              </a:solidFill>
              <a:latin typeface="Helvetica" pitchFamily="34" charset="0"/>
              <a:ea typeface="+mn-ea"/>
              <a:cs typeface="+mn-cs"/>
            </a:rPr>
            <a:t>Prevención primaria.</a:t>
          </a:r>
        </a:p>
        <a:p>
          <a:pPr algn="just"/>
          <a:r>
            <a:rPr lang="es-ES" sz="1100" baseline="0" smtClean="0">
              <a:solidFill>
                <a:schemeClr val="dk1"/>
              </a:solidFill>
              <a:latin typeface="Helvetica" pitchFamily="34" charset="0"/>
              <a:ea typeface="+mn-ea"/>
              <a:cs typeface="+mn-cs"/>
            </a:rPr>
            <a:t>Actividades de promoción o fomento de la salud, que ya se han incorporado como una nueva responsabilidad de la medicina, en esta acción el problema de la salud, deja de ser individual y pasa a ser de la competencia colectiva, toda vez que en su solución dominan factores sociales, y por tanto la acción comunitaria organizada.</a:t>
          </a:r>
        </a:p>
        <a:p>
          <a:pPr algn="just"/>
          <a:r>
            <a:rPr lang="es-ES" sz="1100" baseline="0" smtClean="0">
              <a:solidFill>
                <a:schemeClr val="dk1"/>
              </a:solidFill>
              <a:latin typeface="Helvetica" pitchFamily="34" charset="0"/>
              <a:ea typeface="+mn-ea"/>
              <a:cs typeface="+mn-cs"/>
            </a:rPr>
            <a:t>Actividades de protección especifica, como las inmunizaciones y las desinsectaciones; y las de protección no específica, como la revisión del ambiente físico de vida del individuo y de la familia.</a:t>
          </a:r>
        </a:p>
        <a:p>
          <a:pPr algn="just"/>
          <a:endParaRPr lang="es-ES" sz="1100" baseline="0" smtClean="0">
            <a:solidFill>
              <a:schemeClr val="dk1"/>
            </a:solidFill>
            <a:latin typeface="Helvetica" pitchFamily="34" charset="0"/>
            <a:ea typeface="+mn-ea"/>
            <a:cs typeface="+mn-cs"/>
          </a:endParaRPr>
        </a:p>
        <a:p>
          <a:pPr algn="just"/>
          <a:r>
            <a:rPr lang="es-ES" sz="1100" b="1" baseline="0" smtClean="0">
              <a:solidFill>
                <a:schemeClr val="dk1"/>
              </a:solidFill>
              <a:latin typeface="Helvetica" pitchFamily="34" charset="0"/>
              <a:ea typeface="+mn-ea"/>
              <a:cs typeface="+mn-cs"/>
            </a:rPr>
            <a:t>Prevención secundaria.</a:t>
          </a:r>
        </a:p>
        <a:p>
          <a:pPr algn="just"/>
          <a:r>
            <a:rPr lang="es-ES" sz="1100" baseline="0" smtClean="0">
              <a:solidFill>
                <a:schemeClr val="dk1"/>
              </a:solidFill>
              <a:latin typeface="Helvetica" pitchFamily="34" charset="0"/>
              <a:ea typeface="+mn-ea"/>
              <a:cs typeface="+mn-cs"/>
            </a:rPr>
            <a:t>Diagnóstico precoz y tratamiento oportuno de enfermedades.</a:t>
          </a:r>
        </a:p>
        <a:p>
          <a:pPr algn="just"/>
          <a:r>
            <a:rPr lang="es-ES" sz="1100" baseline="0" smtClean="0">
              <a:solidFill>
                <a:schemeClr val="dk1"/>
              </a:solidFill>
              <a:latin typeface="Helvetica" pitchFamily="34" charset="0"/>
              <a:ea typeface="+mn-ea"/>
              <a:cs typeface="+mn-cs"/>
            </a:rPr>
            <a:t>Medidas preventivas a fin de evitar complicaciones y secuelas.</a:t>
          </a:r>
        </a:p>
        <a:p>
          <a:pPr algn="just"/>
          <a:endParaRPr lang="es-ES" sz="1100" b="1" baseline="0" smtClean="0">
            <a:solidFill>
              <a:schemeClr val="dk1"/>
            </a:solidFill>
            <a:latin typeface="Helvetica" pitchFamily="34" charset="0"/>
            <a:ea typeface="+mn-ea"/>
            <a:cs typeface="+mn-cs"/>
          </a:endParaRPr>
        </a:p>
        <a:p>
          <a:pPr algn="just"/>
          <a:r>
            <a:rPr lang="es-ES" sz="1100" b="1" baseline="0" smtClean="0">
              <a:solidFill>
                <a:schemeClr val="dk1"/>
              </a:solidFill>
              <a:latin typeface="Helvetica" pitchFamily="34" charset="0"/>
              <a:ea typeface="+mn-ea"/>
              <a:cs typeface="+mn-cs"/>
            </a:rPr>
            <a:t>Prevención terciaria.</a:t>
          </a:r>
        </a:p>
        <a:p>
          <a:pPr algn="just"/>
          <a:r>
            <a:rPr lang="es-ES" sz="1100" baseline="0" smtClean="0">
              <a:solidFill>
                <a:schemeClr val="dk1"/>
              </a:solidFill>
              <a:latin typeface="Helvetica" pitchFamily="34" charset="0"/>
              <a:ea typeface="+mn-ea"/>
              <a:cs typeface="+mn-cs"/>
            </a:rPr>
            <a:t>Prevención de la incapacidad, la cual esta muy relacionada con la rehabilitación adecuada.</a:t>
          </a:r>
        </a:p>
        <a:p>
          <a:endParaRPr lang="es-ES" sz="1100">
            <a:latin typeface="Helvetic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21"/>
  <sheetViews>
    <sheetView showGridLines="0" tabSelected="1" workbookViewId="0">
      <selection activeCell="D12" sqref="D12"/>
    </sheetView>
  </sheetViews>
  <sheetFormatPr baseColWidth="10" defaultRowHeight="15" x14ac:dyDescent="0.25"/>
  <cols>
    <col min="1" max="1" width="14" style="117" customWidth="1"/>
    <col min="2" max="2" width="10.77734375" style="118" customWidth="1"/>
    <col min="3" max="3" width="8" style="106" customWidth="1"/>
    <col min="4" max="4" width="9.5546875" style="106" customWidth="1"/>
    <col min="5" max="5" width="10.5546875" style="106" customWidth="1"/>
    <col min="6" max="6" width="10.77734375" style="106" customWidth="1"/>
    <col min="7" max="7" width="12.21875" style="106" customWidth="1"/>
    <col min="8" max="8" width="7.5546875" style="106" customWidth="1"/>
    <col min="9" max="9" width="7.109375" style="106" customWidth="1"/>
    <col min="10" max="10" width="6.88671875" style="106" customWidth="1"/>
    <col min="11" max="11" width="7.6640625" style="106" customWidth="1"/>
    <col min="12" max="16384" width="11.5546875" style="106"/>
  </cols>
  <sheetData>
    <row r="2" spans="1:23" x14ac:dyDescent="0.25">
      <c r="A2" s="362" t="s">
        <v>193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23" x14ac:dyDescent="0.25">
      <c r="A3" s="163"/>
      <c r="B3" s="163"/>
      <c r="C3" s="163"/>
      <c r="D3" s="163"/>
      <c r="E3" s="163"/>
      <c r="F3" s="163"/>
      <c r="G3" s="163"/>
    </row>
    <row r="4" spans="1:23" ht="14.25" x14ac:dyDescent="0.25">
      <c r="A4" s="233" t="s">
        <v>158</v>
      </c>
      <c r="B4" s="118" t="s">
        <v>192</v>
      </c>
    </row>
    <row r="5" spans="1:23" ht="24" customHeight="1" x14ac:dyDescent="0.25">
      <c r="A5" s="233" t="s">
        <v>74</v>
      </c>
      <c r="B5" s="361" t="s">
        <v>228</v>
      </c>
      <c r="C5" s="361"/>
      <c r="D5" s="361"/>
      <c r="E5" s="361"/>
      <c r="F5" s="361"/>
      <c r="G5" s="361"/>
      <c r="H5" s="361"/>
      <c r="I5" s="361"/>
      <c r="J5" s="361"/>
      <c r="K5" s="107"/>
      <c r="L5" s="107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</row>
    <row r="6" spans="1:23" ht="22.5" customHeight="1" x14ac:dyDescent="0.25">
      <c r="A6" s="233" t="s">
        <v>159</v>
      </c>
      <c r="B6" s="361" t="s">
        <v>231</v>
      </c>
      <c r="C6" s="361"/>
      <c r="D6" s="361"/>
      <c r="E6" s="361"/>
      <c r="F6" s="361"/>
      <c r="G6" s="361"/>
      <c r="H6" s="361"/>
      <c r="I6" s="361"/>
      <c r="J6" s="361"/>
      <c r="K6" s="108"/>
      <c r="L6" s="108"/>
    </row>
    <row r="7" spans="1:23" ht="18.75" customHeight="1" x14ac:dyDescent="0.25">
      <c r="A7" s="233"/>
      <c r="B7" s="233" t="s">
        <v>160</v>
      </c>
      <c r="C7" s="233" t="s">
        <v>161</v>
      </c>
      <c r="D7" s="233" t="s">
        <v>162</v>
      </c>
      <c r="E7" s="233" t="s">
        <v>163</v>
      </c>
      <c r="F7" s="233" t="s">
        <v>164</v>
      </c>
      <c r="G7" s="233" t="s">
        <v>165</v>
      </c>
      <c r="M7" s="171"/>
    </row>
    <row r="8" spans="1:23" ht="18" customHeight="1" x14ac:dyDescent="0.25">
      <c r="A8" s="233"/>
      <c r="B8" s="233" t="s">
        <v>166</v>
      </c>
      <c r="C8" s="233" t="s">
        <v>167</v>
      </c>
      <c r="D8" s="233" t="s">
        <v>168</v>
      </c>
      <c r="E8" s="233" t="s">
        <v>169</v>
      </c>
      <c r="F8" s="233" t="s">
        <v>170</v>
      </c>
      <c r="G8" s="233"/>
      <c r="H8" s="171"/>
      <c r="I8" s="171"/>
      <c r="J8" s="171"/>
      <c r="K8" s="171"/>
      <c r="L8" s="171"/>
      <c r="M8" s="171"/>
    </row>
    <row r="9" spans="1:23" ht="25.5" customHeight="1" x14ac:dyDescent="0.25">
      <c r="A9" s="233" t="s">
        <v>171</v>
      </c>
      <c r="B9" s="361" t="s">
        <v>233</v>
      </c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109"/>
    </row>
    <row r="10" spans="1:23" ht="19.5" customHeight="1" x14ac:dyDescent="0.25">
      <c r="A10" s="233"/>
      <c r="B10" s="233" t="s">
        <v>172</v>
      </c>
      <c r="C10" s="233" t="s">
        <v>173</v>
      </c>
      <c r="D10" s="233" t="s">
        <v>174</v>
      </c>
      <c r="E10" s="233" t="s">
        <v>175</v>
      </c>
      <c r="F10" s="233" t="s">
        <v>176</v>
      </c>
      <c r="G10" s="233" t="s">
        <v>177</v>
      </c>
      <c r="H10" s="118"/>
      <c r="I10" s="118"/>
      <c r="J10" s="189"/>
      <c r="K10" s="189"/>
      <c r="L10" s="189"/>
      <c r="M10" s="109"/>
    </row>
    <row r="11" spans="1:23" ht="19.5" customHeight="1" x14ac:dyDescent="0.25">
      <c r="A11" s="233"/>
      <c r="B11" s="233" t="s">
        <v>178</v>
      </c>
      <c r="C11" s="233" t="s">
        <v>179</v>
      </c>
      <c r="D11" s="233" t="s">
        <v>180</v>
      </c>
      <c r="E11" s="233" t="s">
        <v>181</v>
      </c>
      <c r="F11" s="233" t="s">
        <v>182</v>
      </c>
      <c r="G11" s="233" t="s">
        <v>189</v>
      </c>
      <c r="I11" s="189"/>
      <c r="J11" s="189"/>
      <c r="K11" s="189"/>
      <c r="L11" s="189"/>
      <c r="M11" s="109"/>
    </row>
    <row r="12" spans="1:23" ht="19.5" customHeight="1" x14ac:dyDescent="0.25">
      <c r="A12" s="233"/>
      <c r="B12" s="233" t="s">
        <v>183</v>
      </c>
      <c r="C12" s="233"/>
      <c r="D12" s="233"/>
      <c r="E12" s="233"/>
      <c r="F12" s="233"/>
      <c r="G12" s="233"/>
      <c r="H12" s="228"/>
      <c r="I12" s="189"/>
      <c r="J12" s="189"/>
      <c r="K12" s="189"/>
      <c r="L12" s="189"/>
      <c r="M12" s="109"/>
    </row>
    <row r="13" spans="1:23" ht="32.25" customHeight="1" x14ac:dyDescent="0.25">
      <c r="A13" s="233" t="s">
        <v>184</v>
      </c>
      <c r="B13" s="361" t="s">
        <v>234</v>
      </c>
      <c r="C13" s="361"/>
      <c r="D13" s="361"/>
      <c r="E13" s="361"/>
      <c r="F13" s="361"/>
      <c r="G13" s="361"/>
      <c r="H13" s="361"/>
      <c r="I13" s="361"/>
      <c r="J13" s="110"/>
      <c r="K13" s="110"/>
      <c r="L13" s="110"/>
      <c r="M13" s="111"/>
      <c r="N13" s="111"/>
      <c r="O13" s="111"/>
      <c r="P13" s="111"/>
      <c r="Q13" s="111"/>
      <c r="R13" s="111"/>
      <c r="S13" s="111"/>
      <c r="T13" s="111"/>
      <c r="U13" s="111"/>
      <c r="V13" s="111"/>
    </row>
    <row r="14" spans="1:23" ht="14.25" x14ac:dyDescent="0.25">
      <c r="A14" s="227"/>
      <c r="B14" s="233" t="s">
        <v>185</v>
      </c>
      <c r="C14" s="227"/>
      <c r="D14" s="219"/>
      <c r="E14" s="219"/>
      <c r="F14" s="219"/>
      <c r="G14" s="219"/>
      <c r="H14" s="118"/>
      <c r="I14" s="118"/>
    </row>
    <row r="15" spans="1:23" ht="14.25" x14ac:dyDescent="0.25">
      <c r="A15" s="172"/>
      <c r="B15" s="219"/>
      <c r="C15" s="219"/>
      <c r="D15" s="219"/>
      <c r="E15" s="219"/>
      <c r="F15" s="219"/>
      <c r="G15" s="219"/>
      <c r="H15" s="118"/>
      <c r="I15" s="118"/>
    </row>
    <row r="16" spans="1:23" ht="14.25" x14ac:dyDescent="0.25">
      <c r="A16" s="172"/>
      <c r="B16" s="220"/>
      <c r="C16" s="220"/>
      <c r="D16" s="220"/>
      <c r="E16" s="220"/>
      <c r="F16" s="220"/>
      <c r="G16" s="220"/>
      <c r="H16" s="221"/>
      <c r="I16" s="221"/>
      <c r="J16" s="108"/>
    </row>
    <row r="17" spans="1:14" x14ac:dyDescent="0.25">
      <c r="A17" s="112"/>
      <c r="B17" s="222"/>
      <c r="C17" s="222"/>
      <c r="D17" s="222"/>
      <c r="E17" s="222"/>
      <c r="F17" s="222"/>
      <c r="G17" s="222"/>
      <c r="H17" s="223"/>
      <c r="I17" s="118"/>
    </row>
    <row r="18" spans="1:14" x14ac:dyDescent="0.25">
      <c r="A18" s="114"/>
      <c r="B18" s="219"/>
      <c r="C18" s="219"/>
      <c r="D18" s="219"/>
      <c r="E18" s="219"/>
      <c r="F18" s="219"/>
      <c r="G18" s="219"/>
      <c r="H18" s="118"/>
      <c r="I18" s="118"/>
    </row>
    <row r="19" spans="1:14" x14ac:dyDescent="0.25">
      <c r="A19" s="115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</row>
    <row r="20" spans="1:14" x14ac:dyDescent="0.25">
      <c r="A20" s="112"/>
      <c r="B20" s="113"/>
      <c r="C20" s="113"/>
      <c r="D20" s="113"/>
      <c r="E20" s="113"/>
      <c r="F20" s="113"/>
      <c r="G20" s="113"/>
      <c r="H20" s="113"/>
    </row>
    <row r="21" spans="1:14" x14ac:dyDescent="0.25">
      <c r="A21" s="114"/>
      <c r="B21" s="113"/>
      <c r="C21" s="113"/>
      <c r="D21" s="113"/>
      <c r="E21" s="113"/>
      <c r="F21" s="113"/>
      <c r="G21" s="113"/>
      <c r="H21" s="113"/>
    </row>
  </sheetData>
  <mergeCells count="5">
    <mergeCell ref="B13:I13"/>
    <mergeCell ref="B6:J6"/>
    <mergeCell ref="B5:J5"/>
    <mergeCell ref="A2:L2"/>
    <mergeCell ref="B9:L9"/>
  </mergeCells>
  <phoneticPr fontId="4" type="noConversion"/>
  <hyperlinks>
    <hyperlink ref="A4" location="glosario!A1" display="Glosario"/>
    <hyperlink ref="A5" location="V.1!A1" display="Cuadro No. V.1"/>
    <hyperlink ref="B7" location="V.2.2a!A1" display="V.2.2a"/>
    <hyperlink ref="A6" location="V.2.1a!A1" display="Cuadro No. V.2.1a"/>
    <hyperlink ref="C7" location="V.2.3a!A1" display="V.2.3a"/>
    <hyperlink ref="D7" location="V.2.4a!A1" display="V.2.4a"/>
    <hyperlink ref="E7" location="V.2.5a!A1" display="V.2.5a"/>
    <hyperlink ref="F7" location="V.2.6a!A1" display="V.2.6a"/>
    <hyperlink ref="G7" location="V.2.7a!A1" display="V.2.7a"/>
    <hyperlink ref="B8" location="V.2.8a!A1" display="V.2.8a"/>
    <hyperlink ref="C8" location="V.2.9a!A1" display="V.2.9a"/>
    <hyperlink ref="D8" location="V.2.10a!A1" display="V.2.10a"/>
    <hyperlink ref="E8" location="V.2.11a!A1" display="V.2.11a"/>
    <hyperlink ref="F8" location="V.2.Conc.!A1" display="V.2.Conclusión"/>
    <hyperlink ref="A9" location="V.3.1a!A1" display="Cuadro No. V.3.1a"/>
    <hyperlink ref="B10" location="V.3.2a!A1" display="V.3.2a"/>
    <hyperlink ref="C10" location="V.3.3a!A1" display="V.3.3a"/>
    <hyperlink ref="D10" location="V.3.4a!A1" display="V.3.4a"/>
    <hyperlink ref="E10" location="V.3.5a!A1" display="V.3.5a"/>
    <hyperlink ref="F10" location="V.3.6a!A1" display="V.3.6a"/>
    <hyperlink ref="G10" location="V.3.7a!A1" display="V.3.7a"/>
    <hyperlink ref="B11" location="V.3.8a!A1" display="V.3.8a"/>
    <hyperlink ref="C11" location="V.3.9a!A1" display="V.3.9a"/>
    <hyperlink ref="D11" location="V.3.10a!A1" display="V.3.10a"/>
    <hyperlink ref="E11" location="V.3.11a!A1" display="V.3.11a"/>
    <hyperlink ref="F11" location="V.3.12a!A1" display="V.3.12a"/>
    <hyperlink ref="G11" location="V.3.13a!A1" display="V.3.13a"/>
    <hyperlink ref="A13" location="V.4.1a!A1" display="Cuadro No. V.4.1a"/>
    <hyperlink ref="B14" location="V.4.C!A1" display="V.4.Conclusión"/>
    <hyperlink ref="B12" location="V.3.C!A1" display="V.3.Conclusión"/>
  </hyperlinks>
  <printOptions horizontalCentered="1"/>
  <pageMargins left="0.27559055118110237" right="0.27559055118110237" top="0.39370078740157483" bottom="0.98425196850393704" header="0" footer="0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showGridLines="0" showZeros="0" zoomScaleNormal="100" zoomScaleSheetLayoutView="48" workbookViewId="0">
      <selection activeCell="A4" sqref="A4"/>
    </sheetView>
  </sheetViews>
  <sheetFormatPr baseColWidth="10" defaultRowHeight="12.75" x14ac:dyDescent="0.2"/>
  <cols>
    <col min="1" max="1" width="17.77734375" style="34" customWidth="1"/>
    <col min="2" max="2" width="8.44140625" style="34" customWidth="1"/>
    <col min="3" max="3" width="8.33203125" style="34" customWidth="1"/>
    <col min="4" max="4" width="8.21875" style="34" customWidth="1"/>
    <col min="5" max="5" width="8.6640625" style="34" customWidth="1"/>
    <col min="6" max="6" width="9.44140625" style="34" customWidth="1"/>
    <col min="7" max="7" width="9.33203125" style="34" customWidth="1"/>
    <col min="8" max="8" width="8.44140625" style="34" customWidth="1"/>
    <col min="9" max="9" width="9.44140625" style="34" customWidth="1"/>
    <col min="10" max="11" width="8.109375" style="34" customWidth="1"/>
    <col min="12" max="15" width="9.21875" style="34" customWidth="1"/>
    <col min="16" max="16384" width="11.5546875" style="34"/>
  </cols>
  <sheetData>
    <row r="1" spans="1:16" x14ac:dyDescent="0.2">
      <c r="A1" s="234" t="s">
        <v>157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</row>
    <row r="2" spans="1:16" ht="12.75" customHeight="1" x14ac:dyDescent="0.2">
      <c r="A2" s="371" t="s">
        <v>0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</row>
    <row r="3" spans="1:16" s="58" customFormat="1" ht="15" x14ac:dyDescent="0.2">
      <c r="A3" s="399" t="s">
        <v>231</v>
      </c>
      <c r="B3" s="399"/>
      <c r="C3" s="399"/>
      <c r="D3" s="399"/>
      <c r="E3" s="399"/>
      <c r="F3" s="399"/>
      <c r="G3" s="255"/>
      <c r="H3" s="255"/>
      <c r="I3" s="255"/>
      <c r="J3" s="255"/>
      <c r="K3" s="255"/>
      <c r="L3" s="255"/>
      <c r="M3" s="247"/>
      <c r="N3" s="247"/>
      <c r="O3" s="247"/>
    </row>
    <row r="4" spans="1:16" ht="12.75" customHeight="1" thickBot="1" x14ac:dyDescent="0.25">
      <c r="A4" s="254"/>
      <c r="B4" s="256"/>
      <c r="C4" s="256"/>
      <c r="D4" s="256"/>
      <c r="E4" s="256"/>
      <c r="F4" s="256"/>
      <c r="G4" s="256"/>
      <c r="H4" s="256"/>
      <c r="I4" s="257"/>
      <c r="J4" s="257"/>
      <c r="K4" s="257"/>
      <c r="L4" s="257"/>
      <c r="M4" s="257"/>
      <c r="N4" s="323"/>
      <c r="P4" s="257" t="s">
        <v>199</v>
      </c>
    </row>
    <row r="5" spans="1:16" ht="12.75" customHeight="1" x14ac:dyDescent="0.2">
      <c r="A5" s="390" t="s">
        <v>121</v>
      </c>
      <c r="B5" s="409" t="s">
        <v>125</v>
      </c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258"/>
      <c r="N5" s="322"/>
      <c r="O5" s="258"/>
      <c r="P5" s="335"/>
    </row>
    <row r="6" spans="1:16" ht="12.75" customHeight="1" x14ac:dyDescent="0.2">
      <c r="A6" s="408"/>
      <c r="B6" s="393">
        <v>2000</v>
      </c>
      <c r="C6" s="393">
        <v>2001</v>
      </c>
      <c r="D6" s="393">
        <v>2002</v>
      </c>
      <c r="E6" s="393">
        <v>2003</v>
      </c>
      <c r="F6" s="393" t="s">
        <v>33</v>
      </c>
      <c r="G6" s="394" t="s">
        <v>36</v>
      </c>
      <c r="H6" s="395">
        <v>2006</v>
      </c>
      <c r="I6" s="395">
        <v>2007</v>
      </c>
      <c r="J6" s="394" t="s">
        <v>41</v>
      </c>
      <c r="K6" s="410" t="s">
        <v>88</v>
      </c>
      <c r="L6" s="397" t="s">
        <v>102</v>
      </c>
      <c r="M6" s="397" t="s">
        <v>153</v>
      </c>
      <c r="N6" s="397" t="s">
        <v>187</v>
      </c>
      <c r="O6" s="397" t="s">
        <v>208</v>
      </c>
      <c r="P6" s="397" t="s">
        <v>229</v>
      </c>
    </row>
    <row r="7" spans="1:16" ht="12.75" customHeight="1" x14ac:dyDescent="0.2">
      <c r="A7" s="408"/>
      <c r="B7" s="408"/>
      <c r="C7" s="408"/>
      <c r="D7" s="408"/>
      <c r="E7" s="408"/>
      <c r="F7" s="408"/>
      <c r="G7" s="408"/>
      <c r="H7" s="408"/>
      <c r="I7" s="408"/>
      <c r="J7" s="408"/>
      <c r="K7" s="408"/>
      <c r="L7" s="408"/>
      <c r="M7" s="408"/>
      <c r="N7" s="408"/>
      <c r="O7" s="408"/>
      <c r="P7" s="397"/>
    </row>
    <row r="8" spans="1:16" ht="12.75" customHeight="1" x14ac:dyDescent="0.2">
      <c r="A8" s="45"/>
      <c r="B8" s="68"/>
      <c r="C8" s="68"/>
      <c r="D8" s="50"/>
      <c r="E8" s="50"/>
      <c r="F8" s="50"/>
      <c r="G8" s="50"/>
      <c r="H8" s="50"/>
      <c r="I8" s="50"/>
      <c r="J8" s="50"/>
      <c r="K8" s="55"/>
      <c r="P8" s="55"/>
    </row>
    <row r="9" spans="1:16" ht="12.75" customHeight="1" x14ac:dyDescent="0.2">
      <c r="A9" s="45" t="s">
        <v>119</v>
      </c>
      <c r="B9" s="69">
        <v>2138484</v>
      </c>
      <c r="C9" s="69">
        <v>2379821</v>
      </c>
      <c r="D9" s="69">
        <v>2465693</v>
      </c>
      <c r="E9" s="69">
        <v>2100133</v>
      </c>
      <c r="F9" s="69">
        <v>679305</v>
      </c>
      <c r="G9" s="69">
        <v>731692</v>
      </c>
      <c r="H9" s="69">
        <v>1519196</v>
      </c>
      <c r="I9" s="69">
        <v>1109756</v>
      </c>
      <c r="J9" s="69">
        <v>670807</v>
      </c>
      <c r="K9" s="67">
        <v>761362</v>
      </c>
      <c r="L9" s="48">
        <v>1088762</v>
      </c>
      <c r="M9" s="48">
        <v>1117003</v>
      </c>
      <c r="N9" s="48">
        <v>1035969</v>
      </c>
      <c r="O9" s="48">
        <v>1040409</v>
      </c>
      <c r="P9" s="48">
        <f>SUM(P11:P45)</f>
        <v>1104540</v>
      </c>
    </row>
    <row r="10" spans="1:16" ht="12.75" customHeight="1" x14ac:dyDescent="0.2">
      <c r="B10" s="69"/>
      <c r="C10" s="69"/>
      <c r="D10" s="69"/>
      <c r="E10" s="69"/>
      <c r="F10" s="70"/>
      <c r="G10" s="70"/>
      <c r="H10" s="70"/>
      <c r="I10" s="70"/>
      <c r="J10" s="70"/>
      <c r="K10" s="67"/>
      <c r="P10" s="67"/>
    </row>
    <row r="11" spans="1:16" ht="12.75" customHeight="1" x14ac:dyDescent="0.2">
      <c r="A11" s="34" t="s">
        <v>13</v>
      </c>
      <c r="B11" s="71">
        <v>31733</v>
      </c>
      <c r="C11" s="71">
        <v>31507</v>
      </c>
      <c r="D11" s="71">
        <v>41556</v>
      </c>
      <c r="E11" s="71">
        <v>28902</v>
      </c>
      <c r="F11" s="70">
        <v>3028</v>
      </c>
      <c r="G11" s="70">
        <v>5308</v>
      </c>
      <c r="H11" s="70">
        <v>27068</v>
      </c>
      <c r="I11" s="70">
        <v>10502</v>
      </c>
      <c r="J11" s="70">
        <v>10728</v>
      </c>
      <c r="K11" s="67">
        <v>21091</v>
      </c>
      <c r="L11" s="67">
        <v>15561</v>
      </c>
      <c r="M11" s="67">
        <v>18943</v>
      </c>
      <c r="N11" s="67">
        <v>18097</v>
      </c>
      <c r="O11" s="67">
        <v>22251</v>
      </c>
      <c r="P11" s="67">
        <v>22426</v>
      </c>
    </row>
    <row r="12" spans="1:16" ht="12.75" customHeight="1" x14ac:dyDescent="0.2">
      <c r="A12" s="34" t="s">
        <v>19</v>
      </c>
      <c r="B12" s="71">
        <v>63746</v>
      </c>
      <c r="C12" s="71">
        <v>87977</v>
      </c>
      <c r="D12" s="71">
        <v>93289</v>
      </c>
      <c r="E12" s="71">
        <v>64952</v>
      </c>
      <c r="F12" s="70">
        <v>24871</v>
      </c>
      <c r="G12" s="70">
        <v>25430</v>
      </c>
      <c r="H12" s="70">
        <v>53660</v>
      </c>
      <c r="I12" s="70">
        <v>56231</v>
      </c>
      <c r="J12" s="70">
        <v>28545</v>
      </c>
      <c r="K12" s="67">
        <v>21429</v>
      </c>
      <c r="L12" s="67">
        <v>51281</v>
      </c>
      <c r="M12" s="67">
        <v>47001</v>
      </c>
      <c r="N12" s="67">
        <v>46226</v>
      </c>
      <c r="O12" s="67">
        <v>45077</v>
      </c>
      <c r="P12" s="67">
        <v>43541</v>
      </c>
    </row>
    <row r="13" spans="1:16" ht="12.75" customHeight="1" x14ac:dyDescent="0.2">
      <c r="A13" s="34" t="s">
        <v>20</v>
      </c>
      <c r="B13" s="71">
        <v>14550</v>
      </c>
      <c r="C13" s="71">
        <v>13583</v>
      </c>
      <c r="D13" s="71">
        <v>19179</v>
      </c>
      <c r="E13" s="71">
        <v>13698</v>
      </c>
      <c r="F13" s="70">
        <v>4950</v>
      </c>
      <c r="G13" s="70">
        <v>6156</v>
      </c>
      <c r="H13" s="70">
        <v>9619</v>
      </c>
      <c r="I13" s="70">
        <v>5824</v>
      </c>
      <c r="J13" s="70">
        <v>7701</v>
      </c>
      <c r="K13" s="67">
        <v>15940</v>
      </c>
      <c r="L13" s="67">
        <v>10662</v>
      </c>
      <c r="M13" s="67">
        <v>8888</v>
      </c>
      <c r="N13" s="67">
        <v>13360</v>
      </c>
      <c r="O13" s="67">
        <v>15297</v>
      </c>
      <c r="P13" s="67">
        <v>13324</v>
      </c>
    </row>
    <row r="14" spans="1:16" ht="12.75" customHeight="1" x14ac:dyDescent="0.2">
      <c r="A14" s="34" t="s">
        <v>29</v>
      </c>
      <c r="B14" s="71">
        <v>13763</v>
      </c>
      <c r="C14" s="71">
        <v>17624</v>
      </c>
      <c r="D14" s="71">
        <v>18154</v>
      </c>
      <c r="E14" s="71">
        <v>17598</v>
      </c>
      <c r="F14" s="70">
        <v>4663</v>
      </c>
      <c r="G14" s="70">
        <v>3345</v>
      </c>
      <c r="H14" s="70">
        <v>14054</v>
      </c>
      <c r="I14" s="70">
        <v>5442</v>
      </c>
      <c r="J14" s="70">
        <v>3965</v>
      </c>
      <c r="K14" s="67">
        <v>6530</v>
      </c>
      <c r="L14" s="67">
        <v>7377</v>
      </c>
      <c r="M14" s="67">
        <v>6936</v>
      </c>
      <c r="N14" s="67">
        <v>5592</v>
      </c>
      <c r="O14" s="67">
        <v>7903</v>
      </c>
      <c r="P14" s="67">
        <v>4896</v>
      </c>
    </row>
    <row r="15" spans="1:16" ht="12.75" customHeight="1" x14ac:dyDescent="0.2">
      <c r="A15" s="34" t="s">
        <v>6</v>
      </c>
      <c r="B15" s="71">
        <v>71446</v>
      </c>
      <c r="C15" s="71">
        <v>73651</v>
      </c>
      <c r="D15" s="71">
        <v>97733</v>
      </c>
      <c r="E15" s="71">
        <v>99520</v>
      </c>
      <c r="F15" s="70">
        <v>50089</v>
      </c>
      <c r="G15" s="70">
        <v>47181</v>
      </c>
      <c r="H15" s="70">
        <v>116770</v>
      </c>
      <c r="I15" s="70">
        <v>54589</v>
      </c>
      <c r="J15" s="70">
        <v>32090</v>
      </c>
      <c r="K15" s="67">
        <v>32977</v>
      </c>
      <c r="L15" s="67">
        <v>38505</v>
      </c>
      <c r="M15" s="67">
        <v>39159</v>
      </c>
      <c r="N15" s="67">
        <v>50877</v>
      </c>
      <c r="O15" s="67">
        <v>42344</v>
      </c>
      <c r="P15" s="67">
        <v>51703</v>
      </c>
    </row>
    <row r="16" spans="1:16" ht="12.75" customHeight="1" x14ac:dyDescent="0.2">
      <c r="A16" s="34" t="s">
        <v>14</v>
      </c>
      <c r="B16" s="71">
        <v>14525</v>
      </c>
      <c r="C16" s="71">
        <v>18026</v>
      </c>
      <c r="D16" s="71">
        <v>18404</v>
      </c>
      <c r="E16" s="71">
        <v>12570</v>
      </c>
      <c r="F16" s="70">
        <v>3962</v>
      </c>
      <c r="G16" s="70">
        <v>5797</v>
      </c>
      <c r="H16" s="70">
        <v>17568</v>
      </c>
      <c r="I16" s="70">
        <v>5320</v>
      </c>
      <c r="J16" s="70">
        <v>5456</v>
      </c>
      <c r="K16" s="67">
        <v>7644</v>
      </c>
      <c r="L16" s="67">
        <v>8479</v>
      </c>
      <c r="M16" s="67">
        <v>6595</v>
      </c>
      <c r="N16" s="67">
        <v>6771</v>
      </c>
      <c r="O16" s="67">
        <v>7647</v>
      </c>
      <c r="P16" s="67">
        <v>8227</v>
      </c>
    </row>
    <row r="17" spans="1:16" ht="12.75" customHeight="1" x14ac:dyDescent="0.2">
      <c r="A17" s="34" t="s">
        <v>1</v>
      </c>
      <c r="B17" s="71">
        <v>32461</v>
      </c>
      <c r="C17" s="71">
        <v>31752</v>
      </c>
      <c r="D17" s="71">
        <v>53569</v>
      </c>
      <c r="E17" s="71">
        <v>31734</v>
      </c>
      <c r="F17" s="70">
        <v>11298</v>
      </c>
      <c r="G17" s="70">
        <v>9063</v>
      </c>
      <c r="H17" s="70">
        <v>23061</v>
      </c>
      <c r="I17" s="70">
        <v>10305</v>
      </c>
      <c r="J17" s="70">
        <v>13390</v>
      </c>
      <c r="K17" s="67">
        <v>10547</v>
      </c>
      <c r="L17" s="67">
        <v>9376</v>
      </c>
      <c r="M17" s="67">
        <v>10628</v>
      </c>
      <c r="N17" s="67">
        <v>11406</v>
      </c>
      <c r="O17" s="67">
        <v>14476</v>
      </c>
      <c r="P17" s="67">
        <v>16375</v>
      </c>
    </row>
    <row r="18" spans="1:16" ht="12.75" customHeight="1" x14ac:dyDescent="0.2">
      <c r="A18" s="34" t="s">
        <v>7</v>
      </c>
      <c r="B18" s="71">
        <v>86526</v>
      </c>
      <c r="C18" s="71">
        <v>96825</v>
      </c>
      <c r="D18" s="71">
        <v>107960</v>
      </c>
      <c r="E18" s="71">
        <v>83391</v>
      </c>
      <c r="F18" s="70">
        <v>39110</v>
      </c>
      <c r="G18" s="70">
        <v>36300</v>
      </c>
      <c r="H18" s="70">
        <v>91957</v>
      </c>
      <c r="I18" s="70">
        <v>23472</v>
      </c>
      <c r="J18" s="70">
        <v>26468</v>
      </c>
      <c r="K18" s="67">
        <v>25456</v>
      </c>
      <c r="L18" s="67">
        <v>63096</v>
      </c>
      <c r="M18" s="67">
        <v>82285</v>
      </c>
      <c r="N18" s="67">
        <v>62468</v>
      </c>
      <c r="O18" s="67">
        <v>46800</v>
      </c>
      <c r="P18" s="67">
        <v>63528</v>
      </c>
    </row>
    <row r="19" spans="1:16" ht="12.75" customHeight="1" x14ac:dyDescent="0.2">
      <c r="A19" s="34" t="s">
        <v>107</v>
      </c>
      <c r="B19" s="69">
        <v>79636</v>
      </c>
      <c r="C19" s="69">
        <v>71880</v>
      </c>
      <c r="D19" s="69">
        <v>83853</v>
      </c>
      <c r="E19" s="69">
        <v>78235</v>
      </c>
      <c r="F19" s="69">
        <v>26139</v>
      </c>
      <c r="G19" s="70">
        <v>32333</v>
      </c>
      <c r="H19" s="70">
        <v>51137</v>
      </c>
      <c r="I19" s="70">
        <v>43110</v>
      </c>
      <c r="J19" s="70">
        <v>20048</v>
      </c>
      <c r="K19" s="67">
        <v>32995</v>
      </c>
      <c r="L19" s="67">
        <v>56955</v>
      </c>
      <c r="M19" s="67">
        <v>33515</v>
      </c>
      <c r="N19" s="67">
        <v>35358</v>
      </c>
      <c r="O19" s="67">
        <v>42667</v>
      </c>
      <c r="P19" s="67">
        <v>46216</v>
      </c>
    </row>
    <row r="20" spans="1:16" ht="12.75" customHeight="1" x14ac:dyDescent="0.2">
      <c r="A20" s="34" t="s">
        <v>108</v>
      </c>
      <c r="B20" s="69">
        <v>122809</v>
      </c>
      <c r="C20" s="69">
        <v>111463</v>
      </c>
      <c r="D20" s="69">
        <v>127358</v>
      </c>
      <c r="E20" s="69">
        <v>97525</v>
      </c>
      <c r="F20" s="69">
        <v>24834</v>
      </c>
      <c r="G20" s="70">
        <v>32287</v>
      </c>
      <c r="H20" s="70">
        <v>47828</v>
      </c>
      <c r="I20" s="70">
        <v>31023</v>
      </c>
      <c r="J20" s="70">
        <v>47073</v>
      </c>
      <c r="K20" s="67">
        <v>38594</v>
      </c>
      <c r="L20" s="67">
        <v>46020</v>
      </c>
      <c r="M20" s="67">
        <v>49320</v>
      </c>
      <c r="N20" s="67">
        <v>54152</v>
      </c>
      <c r="O20" s="67">
        <v>55800</v>
      </c>
      <c r="P20" s="67">
        <v>48646</v>
      </c>
    </row>
    <row r="21" spans="1:16" ht="12.75" customHeight="1" x14ac:dyDescent="0.2">
      <c r="A21" s="34" t="s">
        <v>8</v>
      </c>
      <c r="B21" s="71">
        <v>46709</v>
      </c>
      <c r="C21" s="71">
        <v>51673</v>
      </c>
      <c r="D21" s="71">
        <v>56675</v>
      </c>
      <c r="E21" s="71">
        <v>56063</v>
      </c>
      <c r="F21" s="70">
        <v>13001</v>
      </c>
      <c r="G21" s="70">
        <v>14458</v>
      </c>
      <c r="H21" s="70">
        <v>33532</v>
      </c>
      <c r="I21" s="70">
        <v>17327</v>
      </c>
      <c r="J21" s="70">
        <v>15045</v>
      </c>
      <c r="K21" s="67">
        <v>18623</v>
      </c>
      <c r="L21" s="67">
        <v>19962</v>
      </c>
      <c r="M21" s="67">
        <v>21561</v>
      </c>
      <c r="N21" s="67">
        <v>11549</v>
      </c>
      <c r="O21" s="67">
        <v>17910</v>
      </c>
      <c r="P21" s="67">
        <v>20143</v>
      </c>
    </row>
    <row r="22" spans="1:16" ht="12.75" customHeight="1" x14ac:dyDescent="0.2">
      <c r="A22" s="34" t="s">
        <v>15</v>
      </c>
      <c r="B22" s="71">
        <v>119512</v>
      </c>
      <c r="C22" s="71">
        <v>114630</v>
      </c>
      <c r="D22" s="71">
        <v>130231</v>
      </c>
      <c r="E22" s="71">
        <v>91109</v>
      </c>
      <c r="F22" s="70">
        <v>23725</v>
      </c>
      <c r="G22" s="70">
        <v>18157</v>
      </c>
      <c r="H22" s="70">
        <v>72947</v>
      </c>
      <c r="I22" s="70">
        <v>70133</v>
      </c>
      <c r="J22" s="70">
        <v>21724</v>
      </c>
      <c r="K22" s="67">
        <v>62427</v>
      </c>
      <c r="L22" s="67">
        <v>63154</v>
      </c>
      <c r="M22" s="67">
        <v>46243</v>
      </c>
      <c r="N22" s="67">
        <v>41979</v>
      </c>
      <c r="O22" s="67">
        <v>49176</v>
      </c>
      <c r="P22" s="67">
        <v>46746</v>
      </c>
    </row>
    <row r="23" spans="1:16" ht="12.75" customHeight="1" x14ac:dyDescent="0.2">
      <c r="A23" s="34" t="s">
        <v>2</v>
      </c>
      <c r="B23" s="71">
        <v>43264</v>
      </c>
      <c r="C23" s="71">
        <v>61906</v>
      </c>
      <c r="D23" s="71">
        <v>79085</v>
      </c>
      <c r="E23" s="71">
        <v>53967</v>
      </c>
      <c r="F23" s="70">
        <v>15545</v>
      </c>
      <c r="G23" s="70">
        <v>13032</v>
      </c>
      <c r="H23" s="70">
        <v>41000</v>
      </c>
      <c r="I23" s="70">
        <v>44840</v>
      </c>
      <c r="J23" s="70">
        <v>14054</v>
      </c>
      <c r="K23" s="67">
        <v>24744</v>
      </c>
      <c r="L23" s="67">
        <v>18721</v>
      </c>
      <c r="M23" s="67">
        <v>20000</v>
      </c>
      <c r="N23" s="67">
        <v>15169</v>
      </c>
      <c r="O23" s="67">
        <v>16321</v>
      </c>
      <c r="P23" s="67">
        <v>17522</v>
      </c>
    </row>
    <row r="24" spans="1:16" ht="12.75" customHeight="1" x14ac:dyDescent="0.2">
      <c r="A24" s="34" t="s">
        <v>5</v>
      </c>
      <c r="B24" s="71">
        <v>25030</v>
      </c>
      <c r="C24" s="71">
        <v>29523</v>
      </c>
      <c r="D24" s="71">
        <v>29814</v>
      </c>
      <c r="E24" s="71">
        <v>27101</v>
      </c>
      <c r="F24" s="70">
        <v>6327</v>
      </c>
      <c r="G24" s="70">
        <v>11065</v>
      </c>
      <c r="H24" s="70">
        <v>17152</v>
      </c>
      <c r="I24" s="70">
        <v>6347</v>
      </c>
      <c r="J24" s="70">
        <v>7764</v>
      </c>
      <c r="K24" s="67">
        <v>17547</v>
      </c>
      <c r="L24" s="67">
        <v>15752</v>
      </c>
      <c r="M24" s="67">
        <v>11711</v>
      </c>
      <c r="N24" s="67">
        <v>15331</v>
      </c>
      <c r="O24" s="67">
        <v>14505</v>
      </c>
      <c r="P24" s="67">
        <v>14574</v>
      </c>
    </row>
    <row r="25" spans="1:16" ht="12.75" customHeight="1" x14ac:dyDescent="0.2">
      <c r="A25" s="34" t="s">
        <v>16</v>
      </c>
      <c r="B25" s="71">
        <v>176522</v>
      </c>
      <c r="C25" s="71">
        <v>155682</v>
      </c>
      <c r="D25" s="71">
        <v>168830</v>
      </c>
      <c r="E25" s="71">
        <v>137202</v>
      </c>
      <c r="F25" s="70">
        <v>42474</v>
      </c>
      <c r="G25" s="70">
        <v>52865</v>
      </c>
      <c r="H25" s="70">
        <v>127347</v>
      </c>
      <c r="I25" s="70">
        <v>86355</v>
      </c>
      <c r="J25" s="70">
        <v>63154</v>
      </c>
      <c r="K25" s="67">
        <v>70124</v>
      </c>
      <c r="L25" s="67">
        <v>96442</v>
      </c>
      <c r="M25" s="67">
        <v>73062</v>
      </c>
      <c r="N25" s="67">
        <v>50172</v>
      </c>
      <c r="O25" s="67">
        <v>88213</v>
      </c>
      <c r="P25" s="67">
        <v>89766</v>
      </c>
    </row>
    <row r="26" spans="1:16" ht="12.75" customHeight="1" x14ac:dyDescent="0.2">
      <c r="A26" s="49" t="s">
        <v>109</v>
      </c>
      <c r="B26" s="71">
        <v>291393</v>
      </c>
      <c r="C26" s="71">
        <v>318255</v>
      </c>
      <c r="D26" s="71">
        <v>224527</v>
      </c>
      <c r="E26" s="71">
        <v>252068</v>
      </c>
      <c r="F26" s="70">
        <v>54149</v>
      </c>
      <c r="G26" s="70">
        <v>47101</v>
      </c>
      <c r="H26" s="70">
        <v>104634</v>
      </c>
      <c r="I26" s="70">
        <v>49241</v>
      </c>
      <c r="J26" s="70">
        <v>46787</v>
      </c>
      <c r="K26" s="67">
        <v>54075</v>
      </c>
      <c r="L26" s="67">
        <v>70571</v>
      </c>
      <c r="M26" s="67">
        <v>79304</v>
      </c>
      <c r="N26" s="67">
        <v>83858</v>
      </c>
      <c r="O26" s="67">
        <v>72482</v>
      </c>
      <c r="P26" s="67">
        <v>86227</v>
      </c>
    </row>
    <row r="27" spans="1:16" ht="12.75" customHeight="1" x14ac:dyDescent="0.2">
      <c r="A27" s="49" t="s">
        <v>110</v>
      </c>
      <c r="B27" s="71">
        <v>58606</v>
      </c>
      <c r="C27" s="71">
        <v>61422</v>
      </c>
      <c r="D27" s="71">
        <v>129844</v>
      </c>
      <c r="E27" s="71">
        <v>173083</v>
      </c>
      <c r="F27" s="70">
        <v>13980</v>
      </c>
      <c r="G27" s="70">
        <v>29665</v>
      </c>
      <c r="H27" s="70">
        <v>66945</v>
      </c>
      <c r="I27" s="70">
        <v>47432</v>
      </c>
      <c r="J27" s="70">
        <v>15832</v>
      </c>
      <c r="K27" s="67">
        <v>21142</v>
      </c>
      <c r="L27" s="67">
        <v>53997</v>
      </c>
      <c r="M27" s="67">
        <v>54712</v>
      </c>
      <c r="N27" s="67">
        <v>42723</v>
      </c>
      <c r="O27" s="67">
        <v>52833</v>
      </c>
      <c r="P27" s="67">
        <v>40910</v>
      </c>
    </row>
    <row r="28" spans="1:16" ht="12.75" customHeight="1" x14ac:dyDescent="0.2">
      <c r="A28" s="34" t="s">
        <v>17</v>
      </c>
      <c r="B28" s="71">
        <v>75977</v>
      </c>
      <c r="C28" s="71">
        <v>77293</v>
      </c>
      <c r="D28" s="71">
        <v>76347</v>
      </c>
      <c r="E28" s="71">
        <v>52562</v>
      </c>
      <c r="F28" s="70">
        <v>21326</v>
      </c>
      <c r="G28" s="70">
        <v>19961</v>
      </c>
      <c r="H28" s="70">
        <v>33761</v>
      </c>
      <c r="I28" s="70">
        <v>27577</v>
      </c>
      <c r="J28" s="70">
        <v>21470</v>
      </c>
      <c r="K28" s="67">
        <v>17459</v>
      </c>
      <c r="L28" s="67">
        <v>32858</v>
      </c>
      <c r="M28" s="67">
        <v>32367</v>
      </c>
      <c r="N28" s="67">
        <v>39416</v>
      </c>
      <c r="O28" s="67">
        <v>32467</v>
      </c>
      <c r="P28" s="67">
        <v>31672</v>
      </c>
    </row>
    <row r="29" spans="1:16" ht="12.75" customHeight="1" x14ac:dyDescent="0.2">
      <c r="A29" s="34" t="s">
        <v>3</v>
      </c>
      <c r="B29" s="71">
        <v>33374</v>
      </c>
      <c r="C29" s="71">
        <v>49834</v>
      </c>
      <c r="D29" s="71">
        <v>43866</v>
      </c>
      <c r="E29" s="71">
        <v>32895</v>
      </c>
      <c r="F29" s="70">
        <v>9826</v>
      </c>
      <c r="G29" s="70">
        <v>9394</v>
      </c>
      <c r="H29" s="70">
        <v>19378</v>
      </c>
      <c r="I29" s="70">
        <v>28532</v>
      </c>
      <c r="J29" s="70">
        <v>8255</v>
      </c>
      <c r="K29" s="67">
        <v>8125</v>
      </c>
      <c r="L29" s="67">
        <v>8913</v>
      </c>
      <c r="M29" s="67">
        <v>24703</v>
      </c>
      <c r="N29" s="67">
        <v>19357</v>
      </c>
      <c r="O29" s="67">
        <v>9593</v>
      </c>
      <c r="P29" s="67">
        <v>21020</v>
      </c>
    </row>
    <row r="30" spans="1:16" ht="12.75" customHeight="1" x14ac:dyDescent="0.2">
      <c r="A30" s="34" t="s">
        <v>18</v>
      </c>
      <c r="B30" s="71">
        <v>12697</v>
      </c>
      <c r="C30" s="71">
        <v>16541</v>
      </c>
      <c r="D30" s="71">
        <v>16244</v>
      </c>
      <c r="E30" s="71">
        <v>12293</v>
      </c>
      <c r="F30" s="70">
        <v>4834</v>
      </c>
      <c r="G30" s="70">
        <v>5836</v>
      </c>
      <c r="H30" s="70">
        <v>17778</v>
      </c>
      <c r="I30" s="70">
        <v>11789</v>
      </c>
      <c r="J30" s="70">
        <v>5720</v>
      </c>
      <c r="K30" s="67">
        <v>4856</v>
      </c>
      <c r="L30" s="67">
        <v>8594</v>
      </c>
      <c r="M30" s="67">
        <v>11099</v>
      </c>
      <c r="N30" s="67">
        <v>10234</v>
      </c>
      <c r="O30" s="67">
        <v>9779</v>
      </c>
      <c r="P30" s="67">
        <v>12286</v>
      </c>
    </row>
    <row r="31" spans="1:16" ht="12.75" customHeight="1" x14ac:dyDescent="0.2">
      <c r="A31" s="34" t="s">
        <v>9</v>
      </c>
      <c r="B31" s="71">
        <v>104804</v>
      </c>
      <c r="C31" s="71">
        <v>129867</v>
      </c>
      <c r="D31" s="71">
        <v>118376</v>
      </c>
      <c r="E31" s="71">
        <v>94873</v>
      </c>
      <c r="F31" s="70">
        <v>48272</v>
      </c>
      <c r="G31" s="70">
        <v>49174</v>
      </c>
      <c r="H31" s="70">
        <v>93913</v>
      </c>
      <c r="I31" s="70">
        <v>88652</v>
      </c>
      <c r="J31" s="70">
        <v>39906</v>
      </c>
      <c r="K31" s="67">
        <v>39203</v>
      </c>
      <c r="L31" s="67">
        <v>56978</v>
      </c>
      <c r="M31" s="67">
        <v>77413</v>
      </c>
      <c r="N31" s="67">
        <v>65078</v>
      </c>
      <c r="O31" s="67">
        <v>46878</v>
      </c>
      <c r="P31" s="67">
        <v>46457</v>
      </c>
    </row>
    <row r="32" spans="1:16" ht="12.75" customHeight="1" x14ac:dyDescent="0.2">
      <c r="A32" s="34" t="s">
        <v>23</v>
      </c>
      <c r="B32" s="71">
        <v>34685</v>
      </c>
      <c r="C32" s="71">
        <v>31240</v>
      </c>
      <c r="D32" s="71">
        <v>30206</v>
      </c>
      <c r="E32" s="71">
        <v>22228</v>
      </c>
      <c r="F32" s="70">
        <v>7840</v>
      </c>
      <c r="G32" s="70">
        <v>9114</v>
      </c>
      <c r="H32" s="70">
        <v>19858</v>
      </c>
      <c r="I32" s="70">
        <v>18067</v>
      </c>
      <c r="J32" s="70">
        <v>6413</v>
      </c>
      <c r="K32" s="67">
        <v>5179</v>
      </c>
      <c r="L32" s="67">
        <v>12794</v>
      </c>
      <c r="M32" s="67">
        <v>8850</v>
      </c>
      <c r="N32" s="67">
        <v>6783</v>
      </c>
      <c r="O32" s="67">
        <v>10481</v>
      </c>
      <c r="P32" s="67">
        <v>11203</v>
      </c>
    </row>
    <row r="33" spans="1:16" ht="12.75" customHeight="1" x14ac:dyDescent="0.2">
      <c r="A33" s="34" t="s">
        <v>24</v>
      </c>
      <c r="B33" s="71">
        <v>65864</v>
      </c>
      <c r="C33" s="71">
        <v>91196</v>
      </c>
      <c r="D33" s="71">
        <v>86488</v>
      </c>
      <c r="E33" s="71">
        <v>72821</v>
      </c>
      <c r="F33" s="70">
        <v>19793</v>
      </c>
      <c r="G33" s="70">
        <v>22492</v>
      </c>
      <c r="H33" s="70">
        <v>25444</v>
      </c>
      <c r="I33" s="70">
        <v>45314</v>
      </c>
      <c r="J33" s="70">
        <v>19106</v>
      </c>
      <c r="K33" s="67">
        <v>22642</v>
      </c>
      <c r="L33" s="67">
        <v>30778</v>
      </c>
      <c r="M33" s="67">
        <v>34082</v>
      </c>
      <c r="N33" s="67">
        <v>39315</v>
      </c>
      <c r="O33" s="67">
        <v>41495</v>
      </c>
      <c r="P33" s="67">
        <v>46158</v>
      </c>
    </row>
    <row r="34" spans="1:16" ht="12.75" customHeight="1" x14ac:dyDescent="0.2">
      <c r="A34" s="34" t="s">
        <v>4</v>
      </c>
      <c r="B34" s="71">
        <v>35319</v>
      </c>
      <c r="C34" s="71">
        <v>45344</v>
      </c>
      <c r="D34" s="71">
        <v>43228</v>
      </c>
      <c r="E34" s="71">
        <v>31689</v>
      </c>
      <c r="F34" s="70">
        <v>13150</v>
      </c>
      <c r="G34" s="70">
        <v>16075</v>
      </c>
      <c r="H34" s="70">
        <v>28623</v>
      </c>
      <c r="I34" s="70">
        <v>22666</v>
      </c>
      <c r="J34" s="70">
        <v>12821</v>
      </c>
      <c r="K34" s="67">
        <v>10602</v>
      </c>
      <c r="L34" s="67">
        <v>24401</v>
      </c>
      <c r="M34" s="67">
        <v>28125</v>
      </c>
      <c r="N34" s="67">
        <v>26898</v>
      </c>
      <c r="O34" s="67">
        <v>24753</v>
      </c>
      <c r="P34" s="67">
        <v>21125</v>
      </c>
    </row>
    <row r="35" spans="1:16" ht="12.75" customHeight="1" x14ac:dyDescent="0.2">
      <c r="A35" s="34" t="s">
        <v>30</v>
      </c>
      <c r="B35" s="71">
        <v>31542</v>
      </c>
      <c r="C35" s="71">
        <v>33134</v>
      </c>
      <c r="D35" s="71">
        <v>29070</v>
      </c>
      <c r="E35" s="71">
        <v>29970</v>
      </c>
      <c r="F35" s="70">
        <v>23266</v>
      </c>
      <c r="G35" s="70">
        <v>19362</v>
      </c>
      <c r="H35" s="70">
        <v>40118</v>
      </c>
      <c r="I35" s="70">
        <v>33919</v>
      </c>
      <c r="J35" s="70">
        <v>14379</v>
      </c>
      <c r="K35" s="67">
        <v>12464</v>
      </c>
      <c r="L35" s="67">
        <v>20854</v>
      </c>
      <c r="M35" s="67">
        <v>18978</v>
      </c>
      <c r="N35" s="67">
        <v>21479</v>
      </c>
      <c r="O35" s="67">
        <v>18462</v>
      </c>
      <c r="P35" s="67">
        <v>21812</v>
      </c>
    </row>
    <row r="36" spans="1:16" ht="12.75" customHeight="1" x14ac:dyDescent="0.2">
      <c r="A36" s="34" t="s">
        <v>10</v>
      </c>
      <c r="B36" s="71">
        <v>41885</v>
      </c>
      <c r="C36" s="71">
        <v>52719</v>
      </c>
      <c r="D36" s="71">
        <v>53113</v>
      </c>
      <c r="E36" s="71">
        <v>46223</v>
      </c>
      <c r="F36" s="70">
        <v>26163</v>
      </c>
      <c r="G36" s="70">
        <v>26842</v>
      </c>
      <c r="H36" s="70">
        <v>37447</v>
      </c>
      <c r="I36" s="70">
        <v>28351</v>
      </c>
      <c r="J36" s="70">
        <v>17342</v>
      </c>
      <c r="K36" s="67">
        <v>13653</v>
      </c>
      <c r="L36" s="67">
        <v>27104</v>
      </c>
      <c r="M36" s="67">
        <v>21466</v>
      </c>
      <c r="N36" s="67">
        <v>21222</v>
      </c>
      <c r="O36" s="67">
        <v>12411</v>
      </c>
      <c r="P36" s="67">
        <v>16937</v>
      </c>
    </row>
    <row r="37" spans="1:16" ht="12.75" customHeight="1" x14ac:dyDescent="0.2">
      <c r="A37" s="34" t="s">
        <v>21</v>
      </c>
      <c r="B37" s="71">
        <v>58358</v>
      </c>
      <c r="C37" s="71">
        <v>77125</v>
      </c>
      <c r="D37" s="71">
        <v>72597</v>
      </c>
      <c r="E37" s="71">
        <v>58512</v>
      </c>
      <c r="F37" s="70">
        <v>24454</v>
      </c>
      <c r="G37" s="70">
        <v>26790</v>
      </c>
      <c r="H37" s="70">
        <v>43125</v>
      </c>
      <c r="I37" s="70">
        <v>42186</v>
      </c>
      <c r="J37" s="70">
        <v>23815</v>
      </c>
      <c r="K37" s="67">
        <v>16438</v>
      </c>
      <c r="L37" s="67">
        <v>27361</v>
      </c>
      <c r="M37" s="67">
        <v>23976</v>
      </c>
      <c r="N37" s="67">
        <v>25053</v>
      </c>
      <c r="O37" s="67">
        <v>28708</v>
      </c>
      <c r="P37" s="67">
        <v>29176</v>
      </c>
    </row>
    <row r="38" spans="1:16" ht="12.75" customHeight="1" x14ac:dyDescent="0.2">
      <c r="A38" s="34" t="s">
        <v>22</v>
      </c>
      <c r="B38" s="71">
        <v>57988</v>
      </c>
      <c r="C38" s="71">
        <v>77377</v>
      </c>
      <c r="D38" s="71">
        <v>73247</v>
      </c>
      <c r="E38" s="71">
        <v>50683</v>
      </c>
      <c r="F38" s="70">
        <v>17010</v>
      </c>
      <c r="G38" s="70">
        <v>24048</v>
      </c>
      <c r="H38" s="70">
        <v>43606</v>
      </c>
      <c r="I38" s="70">
        <v>19330</v>
      </c>
      <c r="J38" s="70">
        <v>24437</v>
      </c>
      <c r="K38" s="67">
        <v>23226</v>
      </c>
      <c r="L38" s="67">
        <v>49695</v>
      </c>
      <c r="M38" s="67">
        <v>73213</v>
      </c>
      <c r="N38" s="67">
        <v>51289</v>
      </c>
      <c r="O38" s="67">
        <v>48752</v>
      </c>
      <c r="P38" s="67">
        <v>51308</v>
      </c>
    </row>
    <row r="39" spans="1:16" ht="12.75" customHeight="1" x14ac:dyDescent="0.2">
      <c r="A39" s="34" t="s">
        <v>25</v>
      </c>
      <c r="B39" s="71">
        <v>20092</v>
      </c>
      <c r="C39" s="71">
        <v>27011</v>
      </c>
      <c r="D39" s="71">
        <v>28214</v>
      </c>
      <c r="E39" s="71">
        <v>19480</v>
      </c>
      <c r="F39" s="70">
        <v>3480</v>
      </c>
      <c r="G39" s="70">
        <v>8498</v>
      </c>
      <c r="H39" s="70">
        <v>18281</v>
      </c>
      <c r="I39" s="70">
        <v>10017</v>
      </c>
      <c r="J39" s="70">
        <v>7572</v>
      </c>
      <c r="K39" s="67">
        <v>6441</v>
      </c>
      <c r="L39" s="67">
        <v>10099</v>
      </c>
      <c r="M39" s="67">
        <v>8526</v>
      </c>
      <c r="N39" s="67">
        <v>10582</v>
      </c>
      <c r="O39" s="67">
        <v>10864</v>
      </c>
      <c r="P39" s="67">
        <v>11376</v>
      </c>
    </row>
    <row r="40" spans="1:16" ht="12.75" customHeight="1" x14ac:dyDescent="0.2">
      <c r="A40" s="34" t="s">
        <v>11</v>
      </c>
      <c r="B40" s="71">
        <v>71359</v>
      </c>
      <c r="C40" s="71">
        <v>85953</v>
      </c>
      <c r="D40" s="71">
        <v>87583</v>
      </c>
      <c r="E40" s="71">
        <v>66319</v>
      </c>
      <c r="F40" s="70">
        <v>21493</v>
      </c>
      <c r="G40" s="70">
        <v>27299</v>
      </c>
      <c r="H40" s="70">
        <v>51223</v>
      </c>
      <c r="I40" s="70">
        <v>42513</v>
      </c>
      <c r="J40" s="70">
        <v>21209</v>
      </c>
      <c r="K40" s="67">
        <v>19530</v>
      </c>
      <c r="L40" s="67">
        <v>30030</v>
      </c>
      <c r="M40" s="67">
        <v>39570</v>
      </c>
      <c r="N40" s="67">
        <v>30460</v>
      </c>
      <c r="O40" s="67">
        <v>21575</v>
      </c>
      <c r="P40" s="67">
        <v>52125</v>
      </c>
    </row>
    <row r="41" spans="1:16" ht="12.75" customHeight="1" x14ac:dyDescent="0.2">
      <c r="A41" s="34" t="s">
        <v>26</v>
      </c>
      <c r="B41" s="71">
        <v>20862</v>
      </c>
      <c r="C41" s="71">
        <v>29444</v>
      </c>
      <c r="D41" s="71">
        <v>28854</v>
      </c>
      <c r="E41" s="71">
        <v>23369</v>
      </c>
      <c r="F41" s="70">
        <v>6394</v>
      </c>
      <c r="G41" s="70">
        <v>5325</v>
      </c>
      <c r="H41" s="70">
        <v>16864</v>
      </c>
      <c r="I41" s="70">
        <v>16760</v>
      </c>
      <c r="J41" s="70">
        <v>7703</v>
      </c>
      <c r="K41" s="67">
        <v>15924</v>
      </c>
      <c r="L41" s="67">
        <v>10795</v>
      </c>
      <c r="M41" s="67">
        <v>9016</v>
      </c>
      <c r="N41" s="67">
        <v>14878</v>
      </c>
      <c r="O41" s="67">
        <v>18434</v>
      </c>
      <c r="P41" s="67">
        <v>15482</v>
      </c>
    </row>
    <row r="42" spans="1:16" ht="12.75" customHeight="1" x14ac:dyDescent="0.2">
      <c r="A42" s="34" t="s">
        <v>27</v>
      </c>
      <c r="B42" s="71">
        <v>71427</v>
      </c>
      <c r="C42" s="71">
        <v>69113</v>
      </c>
      <c r="D42" s="71">
        <v>72340</v>
      </c>
      <c r="E42" s="71">
        <v>59091</v>
      </c>
      <c r="F42" s="70">
        <v>20217</v>
      </c>
      <c r="G42" s="70">
        <v>20601</v>
      </c>
      <c r="H42" s="70">
        <v>31756</v>
      </c>
      <c r="I42" s="70">
        <v>47062</v>
      </c>
      <c r="J42" s="70">
        <v>19706</v>
      </c>
      <c r="K42" s="67">
        <v>20309</v>
      </c>
      <c r="L42" s="67">
        <v>29184</v>
      </c>
      <c r="M42" s="67">
        <v>31284</v>
      </c>
      <c r="N42" s="67">
        <v>25468</v>
      </c>
      <c r="O42" s="67">
        <v>28802</v>
      </c>
      <c r="P42" s="67">
        <v>20293</v>
      </c>
    </row>
    <row r="43" spans="1:16" ht="12.75" customHeight="1" x14ac:dyDescent="0.2">
      <c r="A43" s="34" t="s">
        <v>28</v>
      </c>
      <c r="B43" s="71">
        <v>53662</v>
      </c>
      <c r="C43" s="71">
        <v>73696</v>
      </c>
      <c r="D43" s="71">
        <v>56105</v>
      </c>
      <c r="E43" s="71">
        <v>49427</v>
      </c>
      <c r="F43" s="70">
        <v>19418</v>
      </c>
      <c r="G43" s="70">
        <v>16894</v>
      </c>
      <c r="H43" s="70">
        <v>28037</v>
      </c>
      <c r="I43" s="70">
        <v>23887</v>
      </c>
      <c r="J43" s="70">
        <v>13010</v>
      </c>
      <c r="K43" s="67">
        <v>11920</v>
      </c>
      <c r="L43" s="67">
        <v>29469</v>
      </c>
      <c r="M43" s="67">
        <v>29126</v>
      </c>
      <c r="N43" s="67">
        <v>29409</v>
      </c>
      <c r="O43" s="67">
        <v>28771</v>
      </c>
      <c r="P43" s="67">
        <v>28070</v>
      </c>
    </row>
    <row r="44" spans="1:16" ht="12.75" customHeight="1" x14ac:dyDescent="0.2">
      <c r="A44" s="34" t="s">
        <v>31</v>
      </c>
      <c r="B44" s="71">
        <v>41135</v>
      </c>
      <c r="C44" s="71">
        <v>43416</v>
      </c>
      <c r="D44" s="71">
        <v>48118</v>
      </c>
      <c r="E44" s="71">
        <v>43120</v>
      </c>
      <c r="F44" s="70">
        <v>22693</v>
      </c>
      <c r="G44" s="70">
        <v>23333</v>
      </c>
      <c r="H44" s="70">
        <v>40225</v>
      </c>
      <c r="I44" s="70">
        <v>28245</v>
      </c>
      <c r="J44" s="70">
        <v>19621</v>
      </c>
      <c r="K44" s="67">
        <v>23103</v>
      </c>
      <c r="L44" s="67">
        <v>23394</v>
      </c>
      <c r="M44" s="67">
        <v>24450</v>
      </c>
      <c r="N44" s="67">
        <v>22593</v>
      </c>
      <c r="O44" s="67">
        <v>27454</v>
      </c>
      <c r="P44" s="67">
        <v>20644</v>
      </c>
    </row>
    <row r="45" spans="1:16" ht="12.75" customHeight="1" thickBot="1" x14ac:dyDescent="0.25">
      <c r="A45" s="251" t="s">
        <v>12</v>
      </c>
      <c r="B45" s="259">
        <v>15223</v>
      </c>
      <c r="C45" s="259">
        <v>22139</v>
      </c>
      <c r="D45" s="259">
        <v>21636</v>
      </c>
      <c r="E45" s="259">
        <v>15860</v>
      </c>
      <c r="F45" s="260">
        <v>7531</v>
      </c>
      <c r="G45" s="260">
        <v>11111</v>
      </c>
      <c r="H45" s="260">
        <v>13480</v>
      </c>
      <c r="I45" s="260">
        <v>7396</v>
      </c>
      <c r="J45" s="260">
        <v>8498</v>
      </c>
      <c r="K45" s="252">
        <v>8403</v>
      </c>
      <c r="L45" s="252">
        <v>9550</v>
      </c>
      <c r="M45" s="252">
        <v>10896</v>
      </c>
      <c r="N45" s="252">
        <v>11367</v>
      </c>
      <c r="O45" s="252">
        <v>9028</v>
      </c>
      <c r="P45" s="252">
        <v>12626</v>
      </c>
    </row>
    <row r="46" spans="1:16" ht="12.75" customHeight="1" x14ac:dyDescent="0.2">
      <c r="A46" s="11" t="s">
        <v>104</v>
      </c>
    </row>
    <row r="47" spans="1:16" s="59" customFormat="1" ht="12.75" customHeight="1" x14ac:dyDescent="0.2">
      <c r="A47" s="11" t="s">
        <v>73</v>
      </c>
    </row>
    <row r="48" spans="1:16" s="59" customFormat="1" ht="12.75" customHeight="1" x14ac:dyDescent="0.2">
      <c r="A48" s="38" t="s">
        <v>191</v>
      </c>
    </row>
    <row r="50" spans="1:1" x14ac:dyDescent="0.2">
      <c r="A50" s="72"/>
    </row>
  </sheetData>
  <mergeCells count="19">
    <mergeCell ref="G6:G7"/>
    <mergeCell ref="H6:H7"/>
    <mergeCell ref="I6:I7"/>
    <mergeCell ref="P6:P7"/>
    <mergeCell ref="A2:P2"/>
    <mergeCell ref="J6:J7"/>
    <mergeCell ref="N6:N7"/>
    <mergeCell ref="M6:M7"/>
    <mergeCell ref="O6:O7"/>
    <mergeCell ref="A5:A7"/>
    <mergeCell ref="B6:B7"/>
    <mergeCell ref="C6:C7"/>
    <mergeCell ref="D6:D7"/>
    <mergeCell ref="E6:E7"/>
    <mergeCell ref="L6:L7"/>
    <mergeCell ref="B5:L5"/>
    <mergeCell ref="A3:F3"/>
    <mergeCell ref="K6:K7"/>
    <mergeCell ref="F6:F7"/>
  </mergeCells>
  <phoneticPr fontId="0" type="noConversion"/>
  <hyperlinks>
    <hyperlink ref="A1" location="índice!A1" display="Regresar"/>
  </hyperlinks>
  <printOptions horizontalCentered="1" gridLinesSet="0"/>
  <pageMargins left="0.16" right="0.21" top="0.27559055118110237" bottom="0.31496062992125984" header="0" footer="0.15748031496062992"/>
  <pageSetup scale="92" orientation="landscape" horizontalDpi="4294967292" verticalDpi="300" r:id="rId1"/>
  <headerFooter alignWithMargins="0"/>
  <webPublishItems count="1">
    <webPublishItem id="21532" divId="Cap V 2_06_21532" sourceType="printArea" destinationFile="C:\mem2006\cap v\ARCHIVOS RECIBIDOS\050207.htm"/>
  </webPublishItem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showGridLines="0" showZeros="0" zoomScaleNormal="100" zoomScaleSheetLayoutView="48" workbookViewId="0">
      <selection activeCell="H29" sqref="H28:H29"/>
    </sheetView>
  </sheetViews>
  <sheetFormatPr baseColWidth="10" defaultRowHeight="12.75" x14ac:dyDescent="0.2"/>
  <cols>
    <col min="1" max="1" width="18" style="34" customWidth="1"/>
    <col min="2" max="2" width="9.33203125" style="34" customWidth="1"/>
    <col min="3" max="3" width="8.21875" style="34" customWidth="1"/>
    <col min="4" max="4" width="9.21875" style="34" customWidth="1"/>
    <col min="5" max="5" width="8.77734375" style="34" customWidth="1"/>
    <col min="6" max="6" width="8.44140625" style="34" customWidth="1"/>
    <col min="7" max="7" width="8.6640625" style="34" customWidth="1"/>
    <col min="8" max="8" width="9.88671875" style="34" customWidth="1"/>
    <col min="9" max="9" width="8.6640625" style="34" customWidth="1"/>
    <col min="10" max="15" width="8.5546875" style="34" customWidth="1"/>
    <col min="16" max="16384" width="11.5546875" style="34"/>
  </cols>
  <sheetData>
    <row r="1" spans="1:16" x14ac:dyDescent="0.2">
      <c r="A1" s="234" t="s">
        <v>157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</row>
    <row r="2" spans="1:16" ht="12.75" customHeight="1" x14ac:dyDescent="0.2">
      <c r="A2" s="371" t="s">
        <v>0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</row>
    <row r="3" spans="1:16" ht="15" x14ac:dyDescent="0.2">
      <c r="A3" s="399" t="s">
        <v>231</v>
      </c>
      <c r="B3" s="399"/>
      <c r="C3" s="399"/>
      <c r="D3" s="399"/>
      <c r="E3" s="399"/>
      <c r="F3" s="399"/>
      <c r="G3" s="255"/>
      <c r="H3" s="255"/>
      <c r="I3" s="255"/>
      <c r="J3" s="255"/>
      <c r="K3" s="255"/>
      <c r="L3" s="255"/>
      <c r="M3" s="247"/>
      <c r="N3" s="247"/>
      <c r="O3" s="247"/>
      <c r="P3" s="58"/>
    </row>
    <row r="4" spans="1:16" ht="12.75" customHeight="1" thickBot="1" x14ac:dyDescent="0.25">
      <c r="A4" s="254"/>
      <c r="B4" s="256"/>
      <c r="C4" s="256"/>
      <c r="D4" s="256"/>
      <c r="E4" s="256"/>
      <c r="F4" s="256"/>
      <c r="G4" s="256"/>
      <c r="H4" s="257"/>
      <c r="I4" s="257"/>
      <c r="J4" s="257"/>
      <c r="K4" s="257"/>
      <c r="L4" s="411" t="s">
        <v>200</v>
      </c>
      <c r="M4" s="411"/>
      <c r="N4" s="411"/>
      <c r="O4" s="411"/>
      <c r="P4" s="411"/>
    </row>
    <row r="5" spans="1:16" ht="12.75" customHeight="1" x14ac:dyDescent="0.2">
      <c r="A5" s="390" t="s">
        <v>121</v>
      </c>
      <c r="B5" s="409" t="s">
        <v>126</v>
      </c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258"/>
      <c r="N5" s="322"/>
      <c r="O5" s="258"/>
      <c r="P5" s="335"/>
    </row>
    <row r="6" spans="1:16" ht="12.75" customHeight="1" x14ac:dyDescent="0.2">
      <c r="A6" s="391"/>
      <c r="B6" s="393">
        <v>2000</v>
      </c>
      <c r="C6" s="393">
        <v>2001</v>
      </c>
      <c r="D6" s="393">
        <v>2002</v>
      </c>
      <c r="E6" s="393">
        <v>2003</v>
      </c>
      <c r="F6" s="393" t="s">
        <v>33</v>
      </c>
      <c r="G6" s="394" t="s">
        <v>36</v>
      </c>
      <c r="H6" s="395">
        <v>2006</v>
      </c>
      <c r="I6" s="395">
        <v>2007</v>
      </c>
      <c r="J6" s="394" t="s">
        <v>41</v>
      </c>
      <c r="K6" s="410" t="s">
        <v>88</v>
      </c>
      <c r="L6" s="397" t="s">
        <v>102</v>
      </c>
      <c r="M6" s="397" t="s">
        <v>153</v>
      </c>
      <c r="N6" s="397" t="s">
        <v>187</v>
      </c>
      <c r="O6" s="397" t="s">
        <v>208</v>
      </c>
      <c r="P6" s="397" t="s">
        <v>229</v>
      </c>
    </row>
    <row r="7" spans="1:16" ht="12.75" customHeight="1" x14ac:dyDescent="0.2">
      <c r="A7" s="391"/>
      <c r="B7" s="393"/>
      <c r="C7" s="393"/>
      <c r="D7" s="393"/>
      <c r="E7" s="393"/>
      <c r="F7" s="393"/>
      <c r="G7" s="394"/>
      <c r="H7" s="395"/>
      <c r="I7" s="395"/>
      <c r="J7" s="394"/>
      <c r="K7" s="410"/>
      <c r="L7" s="397"/>
      <c r="M7" s="397"/>
      <c r="N7" s="397"/>
      <c r="O7" s="397"/>
      <c r="P7" s="397"/>
    </row>
    <row r="8" spans="1:16" ht="12.75" customHeight="1" x14ac:dyDescent="0.2">
      <c r="A8" s="41"/>
      <c r="B8" s="42"/>
      <c r="C8" s="42"/>
      <c r="D8" s="42"/>
      <c r="E8" s="42"/>
      <c r="F8" s="42"/>
      <c r="G8" s="43"/>
      <c r="H8" s="60"/>
      <c r="I8" s="60"/>
      <c r="J8" s="43"/>
      <c r="K8" s="73"/>
      <c r="L8" s="44"/>
      <c r="M8" s="44"/>
      <c r="N8" s="44"/>
      <c r="O8" s="44"/>
      <c r="P8" s="55"/>
    </row>
    <row r="9" spans="1:16" ht="12.75" customHeight="1" x14ac:dyDescent="0.2">
      <c r="A9" s="45" t="s">
        <v>119</v>
      </c>
      <c r="B9" s="69">
        <v>7756804</v>
      </c>
      <c r="C9" s="69">
        <v>7376830</v>
      </c>
      <c r="D9" s="69">
        <v>4131652</v>
      </c>
      <c r="E9" s="69">
        <v>6835298</v>
      </c>
      <c r="F9" s="69">
        <v>3861804</v>
      </c>
      <c r="G9" s="69">
        <v>5232527</v>
      </c>
      <c r="H9" s="69">
        <v>11300412</v>
      </c>
      <c r="I9" s="69">
        <v>5979362</v>
      </c>
      <c r="J9" s="69">
        <v>6518516</v>
      </c>
      <c r="K9" s="69">
        <v>7126015</v>
      </c>
      <c r="L9" s="71">
        <v>6296967</v>
      </c>
      <c r="M9" s="71">
        <v>7744547</v>
      </c>
      <c r="N9" s="71">
        <v>8093127</v>
      </c>
      <c r="O9" s="71">
        <v>7889203</v>
      </c>
      <c r="P9" s="48">
        <f>SUM(P11:P45)</f>
        <v>7137769</v>
      </c>
    </row>
    <row r="10" spans="1:16" ht="12.75" customHeight="1" x14ac:dyDescent="0.2">
      <c r="B10" s="69"/>
      <c r="C10" s="69"/>
      <c r="D10" s="69"/>
      <c r="E10" s="69"/>
      <c r="F10" s="69"/>
      <c r="G10" s="69"/>
      <c r="H10" s="69"/>
      <c r="I10" s="69"/>
      <c r="J10" s="69"/>
      <c r="K10" s="69"/>
      <c r="P10" s="67"/>
    </row>
    <row r="11" spans="1:16" ht="12.75" customHeight="1" x14ac:dyDescent="0.2">
      <c r="A11" s="34" t="s">
        <v>13</v>
      </c>
      <c r="B11" s="71">
        <v>73650</v>
      </c>
      <c r="C11" s="71">
        <v>62977</v>
      </c>
      <c r="D11" s="71">
        <v>35036</v>
      </c>
      <c r="E11" s="71">
        <v>52114</v>
      </c>
      <c r="F11" s="69">
        <v>45600</v>
      </c>
      <c r="G11" s="69">
        <v>51368</v>
      </c>
      <c r="H11" s="69">
        <v>94598</v>
      </c>
      <c r="I11" s="69">
        <v>45234</v>
      </c>
      <c r="J11" s="69">
        <v>87433</v>
      </c>
      <c r="K11" s="69">
        <v>120425</v>
      </c>
      <c r="L11" s="69">
        <v>92406</v>
      </c>
      <c r="M11" s="69">
        <v>119562</v>
      </c>
      <c r="N11" s="69">
        <v>118722</v>
      </c>
      <c r="O11" s="69">
        <v>90342</v>
      </c>
      <c r="P11" s="67">
        <v>108024</v>
      </c>
    </row>
    <row r="12" spans="1:16" ht="12.75" customHeight="1" x14ac:dyDescent="0.2">
      <c r="A12" s="34" t="s">
        <v>19</v>
      </c>
      <c r="B12" s="71">
        <v>250411</v>
      </c>
      <c r="C12" s="71">
        <v>269409</v>
      </c>
      <c r="D12" s="71">
        <v>132699</v>
      </c>
      <c r="E12" s="71">
        <v>203119</v>
      </c>
      <c r="F12" s="69">
        <v>103386</v>
      </c>
      <c r="G12" s="69">
        <v>146007</v>
      </c>
      <c r="H12" s="69">
        <v>310754</v>
      </c>
      <c r="I12" s="69">
        <v>202512</v>
      </c>
      <c r="J12" s="69">
        <v>216066</v>
      </c>
      <c r="K12" s="69">
        <v>221024</v>
      </c>
      <c r="L12" s="69">
        <v>240505</v>
      </c>
      <c r="M12" s="69">
        <v>326559</v>
      </c>
      <c r="N12" s="69">
        <v>328934</v>
      </c>
      <c r="O12" s="69">
        <v>275083</v>
      </c>
      <c r="P12" s="67">
        <v>249542</v>
      </c>
    </row>
    <row r="13" spans="1:16" ht="12.75" customHeight="1" x14ac:dyDescent="0.2">
      <c r="A13" s="34" t="s">
        <v>20</v>
      </c>
      <c r="B13" s="71">
        <v>44936</v>
      </c>
      <c r="C13" s="71">
        <v>40432</v>
      </c>
      <c r="D13" s="71">
        <v>18967</v>
      </c>
      <c r="E13" s="71">
        <v>43402</v>
      </c>
      <c r="F13" s="69">
        <v>45543</v>
      </c>
      <c r="G13" s="69">
        <v>34643</v>
      </c>
      <c r="H13" s="69">
        <v>71201</v>
      </c>
      <c r="I13" s="69">
        <v>50696</v>
      </c>
      <c r="J13" s="69">
        <v>77119</v>
      </c>
      <c r="K13" s="69">
        <v>87279</v>
      </c>
      <c r="L13" s="69">
        <v>94255</v>
      </c>
      <c r="M13" s="69">
        <v>91890</v>
      </c>
      <c r="N13" s="69">
        <v>130538</v>
      </c>
      <c r="O13" s="69">
        <v>135766</v>
      </c>
      <c r="P13" s="67">
        <v>113595</v>
      </c>
    </row>
    <row r="14" spans="1:16" ht="12.75" customHeight="1" x14ac:dyDescent="0.2">
      <c r="A14" s="34" t="s">
        <v>29</v>
      </c>
      <c r="B14" s="71">
        <v>63864</v>
      </c>
      <c r="C14" s="71">
        <v>60120</v>
      </c>
      <c r="D14" s="71">
        <v>43497</v>
      </c>
      <c r="E14" s="71">
        <v>39913</v>
      </c>
      <c r="F14" s="69">
        <v>25388</v>
      </c>
      <c r="G14" s="69">
        <v>29408</v>
      </c>
      <c r="H14" s="69">
        <v>185769</v>
      </c>
      <c r="I14" s="69">
        <v>46554</v>
      </c>
      <c r="J14" s="69">
        <v>40215</v>
      </c>
      <c r="K14" s="69">
        <v>59261</v>
      </c>
      <c r="L14" s="69">
        <v>74134</v>
      </c>
      <c r="M14" s="69">
        <v>66975</v>
      </c>
      <c r="N14" s="69">
        <v>67937</v>
      </c>
      <c r="O14" s="69">
        <v>62639</v>
      </c>
      <c r="P14" s="67">
        <v>41744</v>
      </c>
    </row>
    <row r="15" spans="1:16" ht="12.75" customHeight="1" x14ac:dyDescent="0.2">
      <c r="A15" s="34" t="s">
        <v>6</v>
      </c>
      <c r="B15" s="71">
        <v>252222</v>
      </c>
      <c r="C15" s="71">
        <v>230246</v>
      </c>
      <c r="D15" s="71">
        <v>157200</v>
      </c>
      <c r="E15" s="71">
        <v>245146</v>
      </c>
      <c r="F15" s="69">
        <v>222421</v>
      </c>
      <c r="G15" s="69">
        <v>357968</v>
      </c>
      <c r="H15" s="69">
        <v>732888</v>
      </c>
      <c r="I15" s="69">
        <v>253888</v>
      </c>
      <c r="J15" s="69">
        <v>269742</v>
      </c>
      <c r="K15" s="69">
        <v>339969</v>
      </c>
      <c r="L15" s="69">
        <v>210341</v>
      </c>
      <c r="M15" s="69">
        <v>283348</v>
      </c>
      <c r="N15" s="69">
        <v>336198</v>
      </c>
      <c r="O15" s="69">
        <v>317564</v>
      </c>
      <c r="P15" s="67">
        <v>276711</v>
      </c>
    </row>
    <row r="16" spans="1:16" ht="12.75" customHeight="1" x14ac:dyDescent="0.2">
      <c r="A16" s="34" t="s">
        <v>14</v>
      </c>
      <c r="B16" s="71">
        <v>64120</v>
      </c>
      <c r="C16" s="71">
        <v>53932</v>
      </c>
      <c r="D16" s="71">
        <v>31658</v>
      </c>
      <c r="E16" s="71">
        <v>47794</v>
      </c>
      <c r="F16" s="69">
        <v>40736</v>
      </c>
      <c r="G16" s="69">
        <v>55987</v>
      </c>
      <c r="H16" s="69">
        <v>127014</v>
      </c>
      <c r="I16" s="69">
        <v>43436</v>
      </c>
      <c r="J16" s="69">
        <v>47749</v>
      </c>
      <c r="K16" s="69">
        <v>72400</v>
      </c>
      <c r="L16" s="69">
        <v>46840</v>
      </c>
      <c r="M16" s="69">
        <v>50360</v>
      </c>
      <c r="N16" s="69">
        <v>68535</v>
      </c>
      <c r="O16" s="69">
        <v>65257</v>
      </c>
      <c r="P16" s="67">
        <v>54127</v>
      </c>
    </row>
    <row r="17" spans="1:16" ht="12.75" customHeight="1" x14ac:dyDescent="0.2">
      <c r="A17" s="34" t="s">
        <v>1</v>
      </c>
      <c r="B17" s="71">
        <v>181369</v>
      </c>
      <c r="C17" s="71">
        <v>168707</v>
      </c>
      <c r="D17" s="71">
        <v>101915</v>
      </c>
      <c r="E17" s="71">
        <v>131863</v>
      </c>
      <c r="F17" s="69">
        <v>69231</v>
      </c>
      <c r="G17" s="69">
        <v>61860</v>
      </c>
      <c r="H17" s="69">
        <v>186943</v>
      </c>
      <c r="I17" s="69">
        <v>128640</v>
      </c>
      <c r="J17" s="69">
        <v>150872</v>
      </c>
      <c r="K17" s="69">
        <v>145847</v>
      </c>
      <c r="L17" s="69">
        <v>122773</v>
      </c>
      <c r="M17" s="69">
        <v>139523</v>
      </c>
      <c r="N17" s="69">
        <v>135016</v>
      </c>
      <c r="O17" s="69">
        <v>130418</v>
      </c>
      <c r="P17" s="67">
        <v>105079</v>
      </c>
    </row>
    <row r="18" spans="1:16" ht="12.75" customHeight="1" x14ac:dyDescent="0.2">
      <c r="A18" s="34" t="s">
        <v>7</v>
      </c>
      <c r="B18" s="71">
        <v>309958</v>
      </c>
      <c r="C18" s="71">
        <v>334540</v>
      </c>
      <c r="D18" s="71">
        <v>181629</v>
      </c>
      <c r="E18" s="71">
        <v>474414</v>
      </c>
      <c r="F18" s="69">
        <v>169203</v>
      </c>
      <c r="G18" s="69">
        <v>280387</v>
      </c>
      <c r="H18" s="69">
        <v>573836</v>
      </c>
      <c r="I18" s="69">
        <v>231243</v>
      </c>
      <c r="J18" s="69">
        <v>228771</v>
      </c>
      <c r="K18" s="69">
        <v>148901</v>
      </c>
      <c r="L18" s="69">
        <v>138514</v>
      </c>
      <c r="M18" s="69">
        <v>250815</v>
      </c>
      <c r="N18" s="69">
        <v>226149</v>
      </c>
      <c r="O18" s="69">
        <v>206825</v>
      </c>
      <c r="P18" s="67">
        <v>211005</v>
      </c>
    </row>
    <row r="19" spans="1:16" ht="12.75" customHeight="1" x14ac:dyDescent="0.2">
      <c r="A19" s="34" t="s">
        <v>107</v>
      </c>
      <c r="B19" s="71">
        <v>283004</v>
      </c>
      <c r="C19" s="71">
        <v>261891</v>
      </c>
      <c r="D19" s="71">
        <v>127509</v>
      </c>
      <c r="E19" s="71">
        <v>259416</v>
      </c>
      <c r="F19" s="71">
        <v>123615</v>
      </c>
      <c r="G19" s="69">
        <v>222770</v>
      </c>
      <c r="H19" s="69">
        <v>455313</v>
      </c>
      <c r="I19" s="69">
        <v>205771</v>
      </c>
      <c r="J19" s="69">
        <v>250409</v>
      </c>
      <c r="K19" s="69">
        <v>270743</v>
      </c>
      <c r="L19" s="69">
        <v>208252</v>
      </c>
      <c r="M19" s="69">
        <v>306467</v>
      </c>
      <c r="N19" s="69">
        <v>296939</v>
      </c>
      <c r="O19" s="69">
        <v>329566</v>
      </c>
      <c r="P19" s="67">
        <v>299612</v>
      </c>
    </row>
    <row r="20" spans="1:16" ht="12.75" customHeight="1" x14ac:dyDescent="0.2">
      <c r="A20" s="34" t="s">
        <v>106</v>
      </c>
      <c r="B20" s="71">
        <v>445388</v>
      </c>
      <c r="C20" s="71">
        <v>425579</v>
      </c>
      <c r="D20" s="71">
        <v>270247</v>
      </c>
      <c r="E20" s="71">
        <v>385286</v>
      </c>
      <c r="F20" s="71">
        <v>193586</v>
      </c>
      <c r="G20" s="69">
        <v>300523</v>
      </c>
      <c r="H20" s="69">
        <v>517026</v>
      </c>
      <c r="I20" s="69">
        <v>352720</v>
      </c>
      <c r="J20" s="69">
        <v>737250</v>
      </c>
      <c r="K20" s="69">
        <v>1113178</v>
      </c>
      <c r="L20" s="69">
        <v>657985</v>
      </c>
      <c r="M20" s="69">
        <v>808929</v>
      </c>
      <c r="N20" s="69">
        <v>764752</v>
      </c>
      <c r="O20" s="69">
        <v>912542</v>
      </c>
      <c r="P20" s="67">
        <v>801662</v>
      </c>
    </row>
    <row r="21" spans="1:16" ht="12.75" customHeight="1" x14ac:dyDescent="0.2">
      <c r="A21" s="34" t="s">
        <v>8</v>
      </c>
      <c r="B21" s="71">
        <v>129644</v>
      </c>
      <c r="C21" s="71">
        <v>119029</v>
      </c>
      <c r="D21" s="71">
        <v>79548</v>
      </c>
      <c r="E21" s="71">
        <v>137022</v>
      </c>
      <c r="F21" s="69">
        <v>73365</v>
      </c>
      <c r="G21" s="69">
        <v>81207</v>
      </c>
      <c r="H21" s="69">
        <v>181115</v>
      </c>
      <c r="I21" s="69">
        <v>126845</v>
      </c>
      <c r="J21" s="69">
        <v>107612</v>
      </c>
      <c r="K21" s="69">
        <v>117789</v>
      </c>
      <c r="L21" s="69">
        <v>118849</v>
      </c>
      <c r="M21" s="69">
        <v>134539</v>
      </c>
      <c r="N21" s="69">
        <v>169542</v>
      </c>
      <c r="O21" s="69">
        <v>145019</v>
      </c>
      <c r="P21" s="67">
        <v>121763</v>
      </c>
    </row>
    <row r="22" spans="1:16" ht="12.75" customHeight="1" x14ac:dyDescent="0.2">
      <c r="A22" s="34" t="s">
        <v>15</v>
      </c>
      <c r="B22" s="71">
        <v>442177</v>
      </c>
      <c r="C22" s="71">
        <v>398734</v>
      </c>
      <c r="D22" s="71">
        <v>204427</v>
      </c>
      <c r="E22" s="71">
        <v>311445</v>
      </c>
      <c r="F22" s="69">
        <v>148737</v>
      </c>
      <c r="G22" s="69">
        <v>193770</v>
      </c>
      <c r="H22" s="69">
        <v>776838</v>
      </c>
      <c r="I22" s="69">
        <v>381523</v>
      </c>
      <c r="J22" s="69">
        <v>312477</v>
      </c>
      <c r="K22" s="69">
        <v>540194</v>
      </c>
      <c r="L22" s="69">
        <v>428893</v>
      </c>
      <c r="M22" s="69">
        <v>427047</v>
      </c>
      <c r="N22" s="69">
        <v>334688</v>
      </c>
      <c r="O22" s="69">
        <v>320174</v>
      </c>
      <c r="P22" s="67">
        <v>265585</v>
      </c>
    </row>
    <row r="23" spans="1:16" ht="12.75" customHeight="1" x14ac:dyDescent="0.2">
      <c r="A23" s="34" t="s">
        <v>2</v>
      </c>
      <c r="B23" s="71">
        <v>146398</v>
      </c>
      <c r="C23" s="71">
        <v>163379</v>
      </c>
      <c r="D23" s="71">
        <v>141512</v>
      </c>
      <c r="E23" s="71">
        <v>174179</v>
      </c>
      <c r="F23" s="69">
        <v>90602</v>
      </c>
      <c r="G23" s="69">
        <v>113622</v>
      </c>
      <c r="H23" s="69">
        <v>314659</v>
      </c>
      <c r="I23" s="69">
        <v>162085</v>
      </c>
      <c r="J23" s="69">
        <v>121150</v>
      </c>
      <c r="K23" s="69">
        <v>148149</v>
      </c>
      <c r="L23" s="69">
        <v>94138</v>
      </c>
      <c r="M23" s="69">
        <v>116560</v>
      </c>
      <c r="N23" s="69">
        <v>96140</v>
      </c>
      <c r="O23" s="69">
        <v>105226</v>
      </c>
      <c r="P23" s="67">
        <v>89996</v>
      </c>
    </row>
    <row r="24" spans="1:16" ht="12.75" customHeight="1" x14ac:dyDescent="0.2">
      <c r="A24" s="34" t="s">
        <v>5</v>
      </c>
      <c r="B24" s="71">
        <v>81013</v>
      </c>
      <c r="C24" s="71">
        <v>88624</v>
      </c>
      <c r="D24" s="71">
        <v>61918</v>
      </c>
      <c r="E24" s="71">
        <v>102566</v>
      </c>
      <c r="F24" s="69">
        <v>40807</v>
      </c>
      <c r="G24" s="69">
        <v>56483</v>
      </c>
      <c r="H24" s="69">
        <v>122977</v>
      </c>
      <c r="I24" s="69">
        <v>55324</v>
      </c>
      <c r="J24" s="69">
        <v>70382</v>
      </c>
      <c r="K24" s="69">
        <v>82394</v>
      </c>
      <c r="L24" s="69">
        <v>83163</v>
      </c>
      <c r="M24" s="69">
        <v>95533</v>
      </c>
      <c r="N24" s="69">
        <v>92809</v>
      </c>
      <c r="O24" s="69">
        <v>83096</v>
      </c>
      <c r="P24" s="67">
        <v>76847</v>
      </c>
    </row>
    <row r="25" spans="1:16" ht="12.75" customHeight="1" x14ac:dyDescent="0.2">
      <c r="A25" s="34" t="s">
        <v>16</v>
      </c>
      <c r="B25" s="71">
        <v>491259</v>
      </c>
      <c r="C25" s="71">
        <v>421993</v>
      </c>
      <c r="D25" s="71">
        <v>258621</v>
      </c>
      <c r="E25" s="71">
        <v>457127</v>
      </c>
      <c r="F25" s="69">
        <v>230193</v>
      </c>
      <c r="G25" s="69">
        <v>300137</v>
      </c>
      <c r="H25" s="69">
        <v>1077927</v>
      </c>
      <c r="I25" s="69">
        <v>477369</v>
      </c>
      <c r="J25" s="69">
        <v>452607</v>
      </c>
      <c r="K25" s="69">
        <v>100875</v>
      </c>
      <c r="L25" s="69">
        <v>280667</v>
      </c>
      <c r="M25" s="69">
        <v>434803</v>
      </c>
      <c r="N25" s="69">
        <v>422964</v>
      </c>
      <c r="O25" s="69">
        <v>396394</v>
      </c>
      <c r="P25" s="67">
        <v>389415</v>
      </c>
    </row>
    <row r="26" spans="1:16" ht="12.75" customHeight="1" x14ac:dyDescent="0.2">
      <c r="A26" s="49" t="s">
        <v>109</v>
      </c>
      <c r="B26" s="71">
        <v>663193</v>
      </c>
      <c r="C26" s="71">
        <v>657644</v>
      </c>
      <c r="D26" s="71">
        <v>301674</v>
      </c>
      <c r="E26" s="71">
        <v>575047</v>
      </c>
      <c r="F26" s="69">
        <v>273208</v>
      </c>
      <c r="G26" s="69">
        <v>359717</v>
      </c>
      <c r="H26" s="69">
        <v>755902</v>
      </c>
      <c r="I26" s="69">
        <v>396472</v>
      </c>
      <c r="J26" s="69">
        <v>428291</v>
      </c>
      <c r="K26" s="69">
        <v>610598</v>
      </c>
      <c r="L26" s="69">
        <v>566897</v>
      </c>
      <c r="M26" s="69">
        <v>687088</v>
      </c>
      <c r="N26" s="69">
        <v>769734</v>
      </c>
      <c r="O26" s="69">
        <v>684648</v>
      </c>
      <c r="P26" s="67">
        <v>586105</v>
      </c>
    </row>
    <row r="27" spans="1:16" ht="12.75" customHeight="1" x14ac:dyDescent="0.2">
      <c r="A27" s="49" t="s">
        <v>110</v>
      </c>
      <c r="B27" s="71">
        <v>373249</v>
      </c>
      <c r="C27" s="71">
        <v>396511</v>
      </c>
      <c r="D27" s="71">
        <v>252602</v>
      </c>
      <c r="E27" s="71">
        <v>431688</v>
      </c>
      <c r="F27" s="69">
        <v>108191</v>
      </c>
      <c r="G27" s="69">
        <v>164245</v>
      </c>
      <c r="H27" s="69">
        <v>388103</v>
      </c>
      <c r="I27" s="69">
        <v>236108</v>
      </c>
      <c r="J27" s="69">
        <v>201662</v>
      </c>
      <c r="K27" s="69">
        <v>280368</v>
      </c>
      <c r="L27" s="69">
        <v>268000</v>
      </c>
      <c r="M27" s="69">
        <v>267331</v>
      </c>
      <c r="N27" s="69">
        <v>326738</v>
      </c>
      <c r="O27" s="69">
        <v>310096</v>
      </c>
      <c r="P27" s="67">
        <v>284249</v>
      </c>
    </row>
    <row r="28" spans="1:16" ht="12.75" customHeight="1" x14ac:dyDescent="0.2">
      <c r="A28" s="34" t="s">
        <v>17</v>
      </c>
      <c r="B28" s="71">
        <v>176387</v>
      </c>
      <c r="C28" s="71">
        <v>169574</v>
      </c>
      <c r="D28" s="71">
        <v>92115</v>
      </c>
      <c r="E28" s="71">
        <v>115451</v>
      </c>
      <c r="F28" s="69">
        <v>90324</v>
      </c>
      <c r="G28" s="69">
        <v>130185</v>
      </c>
      <c r="H28" s="69">
        <v>257707</v>
      </c>
      <c r="I28" s="69">
        <v>111365</v>
      </c>
      <c r="J28" s="69">
        <v>111058</v>
      </c>
      <c r="K28" s="69">
        <v>88983</v>
      </c>
      <c r="L28" s="69">
        <v>81772</v>
      </c>
      <c r="M28" s="69">
        <v>102723</v>
      </c>
      <c r="N28" s="69">
        <v>136721</v>
      </c>
      <c r="O28" s="69">
        <v>135683</v>
      </c>
      <c r="P28" s="67">
        <v>143815</v>
      </c>
    </row>
    <row r="29" spans="1:16" ht="12.75" customHeight="1" x14ac:dyDescent="0.2">
      <c r="A29" s="34" t="s">
        <v>3</v>
      </c>
      <c r="B29" s="71">
        <v>118765</v>
      </c>
      <c r="C29" s="71">
        <v>103508</v>
      </c>
      <c r="D29" s="71">
        <v>58389</v>
      </c>
      <c r="E29" s="71">
        <v>106590</v>
      </c>
      <c r="F29" s="69">
        <v>73384</v>
      </c>
      <c r="G29" s="69">
        <v>78745</v>
      </c>
      <c r="H29" s="69">
        <v>145489</v>
      </c>
      <c r="I29" s="69">
        <v>95358</v>
      </c>
      <c r="J29" s="69">
        <v>73043</v>
      </c>
      <c r="K29" s="69">
        <v>130877</v>
      </c>
      <c r="L29" s="69">
        <v>99978</v>
      </c>
      <c r="M29" s="69">
        <v>116592</v>
      </c>
      <c r="N29" s="69">
        <v>118123</v>
      </c>
      <c r="O29" s="69">
        <v>93553</v>
      </c>
      <c r="P29" s="67">
        <v>79029</v>
      </c>
    </row>
    <row r="30" spans="1:16" ht="12.75" customHeight="1" x14ac:dyDescent="0.2">
      <c r="A30" s="34" t="s">
        <v>18</v>
      </c>
      <c r="B30" s="71">
        <v>75703</v>
      </c>
      <c r="C30" s="71">
        <v>59870</v>
      </c>
      <c r="D30" s="71">
        <v>30147</v>
      </c>
      <c r="E30" s="71">
        <v>54582</v>
      </c>
      <c r="F30" s="69">
        <v>36502</v>
      </c>
      <c r="G30" s="69">
        <v>44740</v>
      </c>
      <c r="H30" s="69">
        <v>141811</v>
      </c>
      <c r="I30" s="69">
        <v>113902</v>
      </c>
      <c r="J30" s="69">
        <v>93427</v>
      </c>
      <c r="K30" s="69">
        <v>76957</v>
      </c>
      <c r="L30" s="69">
        <v>63325</v>
      </c>
      <c r="M30" s="69">
        <v>86855</v>
      </c>
      <c r="N30" s="69">
        <v>61115</v>
      </c>
      <c r="O30" s="69">
        <v>52378</v>
      </c>
      <c r="P30" s="67">
        <v>53547</v>
      </c>
    </row>
    <row r="31" spans="1:16" ht="12.75" customHeight="1" x14ac:dyDescent="0.2">
      <c r="A31" s="34" t="s">
        <v>9</v>
      </c>
      <c r="B31" s="71">
        <v>497221</v>
      </c>
      <c r="C31" s="71">
        <v>487083</v>
      </c>
      <c r="D31" s="71">
        <v>327584</v>
      </c>
      <c r="E31" s="71">
        <v>378368</v>
      </c>
      <c r="F31" s="69">
        <v>243938</v>
      </c>
      <c r="G31" s="69">
        <v>301781</v>
      </c>
      <c r="H31" s="69">
        <v>571529</v>
      </c>
      <c r="I31" s="69">
        <v>275267</v>
      </c>
      <c r="J31" s="69">
        <v>325384</v>
      </c>
      <c r="K31" s="69">
        <v>313284</v>
      </c>
      <c r="L31" s="69">
        <v>298595</v>
      </c>
      <c r="M31" s="69">
        <v>439709</v>
      </c>
      <c r="N31" s="69">
        <v>496232</v>
      </c>
      <c r="O31" s="69">
        <v>600052</v>
      </c>
      <c r="P31" s="67">
        <v>585077</v>
      </c>
    </row>
    <row r="32" spans="1:16" ht="12.75" customHeight="1" x14ac:dyDescent="0.2">
      <c r="A32" s="34" t="s">
        <v>23</v>
      </c>
      <c r="B32" s="71">
        <v>140746</v>
      </c>
      <c r="C32" s="71">
        <v>150082</v>
      </c>
      <c r="D32" s="71">
        <v>82633</v>
      </c>
      <c r="E32" s="71">
        <v>131800</v>
      </c>
      <c r="F32" s="69">
        <v>66120</v>
      </c>
      <c r="G32" s="69">
        <v>61414</v>
      </c>
      <c r="H32" s="69">
        <v>126348</v>
      </c>
      <c r="I32" s="69">
        <v>61247</v>
      </c>
      <c r="J32" s="69">
        <v>51738</v>
      </c>
      <c r="K32" s="69">
        <v>53768</v>
      </c>
      <c r="L32" s="69">
        <v>43587</v>
      </c>
      <c r="M32" s="69">
        <v>59426</v>
      </c>
      <c r="N32" s="69">
        <v>56649</v>
      </c>
      <c r="O32" s="69">
        <v>64252</v>
      </c>
      <c r="P32" s="67">
        <v>59857</v>
      </c>
    </row>
    <row r="33" spans="1:16" ht="12.75" customHeight="1" x14ac:dyDescent="0.2">
      <c r="A33" s="34" t="s">
        <v>24</v>
      </c>
      <c r="B33" s="71">
        <v>228113</v>
      </c>
      <c r="C33" s="71">
        <v>228584</v>
      </c>
      <c r="D33" s="71">
        <v>109210</v>
      </c>
      <c r="E33" s="71">
        <v>202446</v>
      </c>
      <c r="F33" s="69">
        <v>105348</v>
      </c>
      <c r="G33" s="69">
        <v>172668</v>
      </c>
      <c r="H33" s="69">
        <v>243936</v>
      </c>
      <c r="I33" s="69">
        <v>195034</v>
      </c>
      <c r="J33" s="69">
        <v>218784</v>
      </c>
      <c r="K33" s="69">
        <v>250021</v>
      </c>
      <c r="L33" s="69">
        <v>213271</v>
      </c>
      <c r="M33" s="69">
        <v>220596</v>
      </c>
      <c r="N33" s="69">
        <v>247713</v>
      </c>
      <c r="O33" s="69">
        <v>170567</v>
      </c>
      <c r="P33" s="67">
        <v>202293</v>
      </c>
    </row>
    <row r="34" spans="1:16" ht="12.75" customHeight="1" x14ac:dyDescent="0.2">
      <c r="A34" s="34" t="s">
        <v>4</v>
      </c>
      <c r="B34" s="71">
        <v>115105</v>
      </c>
      <c r="C34" s="71">
        <v>100615</v>
      </c>
      <c r="D34" s="71">
        <v>63084</v>
      </c>
      <c r="E34" s="71">
        <v>99430</v>
      </c>
      <c r="F34" s="69">
        <v>78052</v>
      </c>
      <c r="G34" s="69">
        <v>105655</v>
      </c>
      <c r="H34" s="69">
        <v>204187</v>
      </c>
      <c r="I34" s="69">
        <v>135631</v>
      </c>
      <c r="J34" s="69">
        <v>137300</v>
      </c>
      <c r="K34" s="69">
        <v>88949</v>
      </c>
      <c r="L34" s="69">
        <v>83367</v>
      </c>
      <c r="M34" s="69">
        <v>98735</v>
      </c>
      <c r="N34" s="69">
        <v>98221</v>
      </c>
      <c r="O34" s="69">
        <v>97674</v>
      </c>
      <c r="P34" s="67">
        <v>84215</v>
      </c>
    </row>
    <row r="35" spans="1:16" ht="12.75" customHeight="1" x14ac:dyDescent="0.2">
      <c r="A35" s="34" t="s">
        <v>30</v>
      </c>
      <c r="B35" s="71">
        <v>83425</v>
      </c>
      <c r="C35" s="71">
        <v>75463</v>
      </c>
      <c r="D35" s="71">
        <v>39787</v>
      </c>
      <c r="E35" s="71">
        <v>86232</v>
      </c>
      <c r="F35" s="69">
        <v>106706</v>
      </c>
      <c r="G35" s="69">
        <v>111188</v>
      </c>
      <c r="H35" s="69">
        <v>285408</v>
      </c>
      <c r="I35" s="69">
        <v>139830</v>
      </c>
      <c r="J35" s="69">
        <v>116718</v>
      </c>
      <c r="K35" s="69">
        <v>97673</v>
      </c>
      <c r="L35" s="69">
        <v>69613</v>
      </c>
      <c r="M35" s="69">
        <v>78963</v>
      </c>
      <c r="N35" s="69">
        <v>73135</v>
      </c>
      <c r="O35" s="69">
        <v>89811</v>
      </c>
      <c r="P35" s="67">
        <v>98401</v>
      </c>
    </row>
    <row r="36" spans="1:16" ht="12.75" customHeight="1" x14ac:dyDescent="0.2">
      <c r="A36" s="34" t="s">
        <v>10</v>
      </c>
      <c r="B36" s="71">
        <v>131252</v>
      </c>
      <c r="C36" s="71">
        <v>145902</v>
      </c>
      <c r="D36" s="71">
        <v>81015</v>
      </c>
      <c r="E36" s="71">
        <v>167471</v>
      </c>
      <c r="F36" s="69">
        <v>110201</v>
      </c>
      <c r="G36" s="69">
        <v>137061</v>
      </c>
      <c r="H36" s="69">
        <v>200815</v>
      </c>
      <c r="I36" s="69">
        <v>178445</v>
      </c>
      <c r="J36" s="69">
        <v>163328</v>
      </c>
      <c r="K36" s="69">
        <v>57764</v>
      </c>
      <c r="L36" s="69">
        <v>102856</v>
      </c>
      <c r="M36" s="69">
        <v>136355</v>
      </c>
      <c r="N36" s="69">
        <v>145500</v>
      </c>
      <c r="O36" s="69">
        <v>111038</v>
      </c>
      <c r="P36" s="67">
        <v>120871</v>
      </c>
    </row>
    <row r="37" spans="1:16" ht="12.75" customHeight="1" x14ac:dyDescent="0.2">
      <c r="A37" s="34" t="s">
        <v>21</v>
      </c>
      <c r="B37" s="71">
        <v>369540</v>
      </c>
      <c r="C37" s="71">
        <v>282234</v>
      </c>
      <c r="D37" s="71">
        <v>118427</v>
      </c>
      <c r="E37" s="71">
        <v>205727</v>
      </c>
      <c r="F37" s="69">
        <v>151132</v>
      </c>
      <c r="G37" s="69">
        <v>140557</v>
      </c>
      <c r="H37" s="69">
        <v>305278</v>
      </c>
      <c r="I37" s="69">
        <v>133302</v>
      </c>
      <c r="J37" s="69">
        <v>125822</v>
      </c>
      <c r="K37" s="69">
        <v>152993</v>
      </c>
      <c r="L37" s="69">
        <v>134137</v>
      </c>
      <c r="M37" s="69">
        <v>194000</v>
      </c>
      <c r="N37" s="69">
        <v>184235</v>
      </c>
      <c r="O37" s="69">
        <v>189212</v>
      </c>
      <c r="P37" s="67">
        <v>152535</v>
      </c>
    </row>
    <row r="38" spans="1:16" ht="12.75" customHeight="1" x14ac:dyDescent="0.2">
      <c r="A38" s="34" t="s">
        <v>22</v>
      </c>
      <c r="B38" s="71">
        <v>191607</v>
      </c>
      <c r="C38" s="71">
        <v>216362</v>
      </c>
      <c r="D38" s="71">
        <v>104374</v>
      </c>
      <c r="E38" s="71">
        <v>172967</v>
      </c>
      <c r="F38" s="69">
        <v>93827</v>
      </c>
      <c r="G38" s="69">
        <v>137381</v>
      </c>
      <c r="H38" s="69">
        <v>279593</v>
      </c>
      <c r="I38" s="69">
        <v>158420</v>
      </c>
      <c r="J38" s="69">
        <v>193377</v>
      </c>
      <c r="K38" s="69">
        <v>144941</v>
      </c>
      <c r="L38" s="69">
        <v>145598</v>
      </c>
      <c r="M38" s="69">
        <v>190917</v>
      </c>
      <c r="N38" s="69">
        <v>211493</v>
      </c>
      <c r="O38" s="69">
        <v>251523</v>
      </c>
      <c r="P38" s="67">
        <v>213686</v>
      </c>
    </row>
    <row r="39" spans="1:16" ht="12.75" customHeight="1" x14ac:dyDescent="0.2">
      <c r="A39" s="34" t="s">
        <v>25</v>
      </c>
      <c r="B39" s="71">
        <v>79622</v>
      </c>
      <c r="C39" s="71">
        <v>81958</v>
      </c>
      <c r="D39" s="71">
        <v>60799</v>
      </c>
      <c r="E39" s="71">
        <v>84478</v>
      </c>
      <c r="F39" s="69">
        <v>34347</v>
      </c>
      <c r="G39" s="69">
        <v>71279</v>
      </c>
      <c r="H39" s="69">
        <v>170109</v>
      </c>
      <c r="I39" s="69">
        <v>121338</v>
      </c>
      <c r="J39" s="69">
        <v>112828</v>
      </c>
      <c r="K39" s="69">
        <v>151697</v>
      </c>
      <c r="L39" s="69">
        <v>189179</v>
      </c>
      <c r="M39" s="69">
        <v>206872</v>
      </c>
      <c r="N39" s="69">
        <v>212401</v>
      </c>
      <c r="O39" s="69">
        <v>207290</v>
      </c>
      <c r="P39" s="67">
        <v>197230</v>
      </c>
    </row>
    <row r="40" spans="1:16" ht="12.75" customHeight="1" x14ac:dyDescent="0.2">
      <c r="A40" s="34" t="s">
        <v>11</v>
      </c>
      <c r="B40" s="71">
        <v>361206</v>
      </c>
      <c r="C40" s="71">
        <v>324159</v>
      </c>
      <c r="D40" s="71">
        <v>186559</v>
      </c>
      <c r="E40" s="71">
        <v>335161</v>
      </c>
      <c r="F40" s="69">
        <v>174181</v>
      </c>
      <c r="G40" s="69">
        <v>273433</v>
      </c>
      <c r="H40" s="69">
        <v>428083</v>
      </c>
      <c r="I40" s="69">
        <v>223075</v>
      </c>
      <c r="J40" s="69">
        <v>205227</v>
      </c>
      <c r="K40" s="69">
        <v>230039</v>
      </c>
      <c r="L40" s="69">
        <v>262441</v>
      </c>
      <c r="M40" s="69">
        <v>292163</v>
      </c>
      <c r="N40" s="69">
        <v>309902</v>
      </c>
      <c r="O40" s="69">
        <v>296850</v>
      </c>
      <c r="P40" s="67">
        <v>207477</v>
      </c>
    </row>
    <row r="41" spans="1:16" ht="12.75" customHeight="1" x14ac:dyDescent="0.2">
      <c r="A41" s="34" t="s">
        <v>26</v>
      </c>
      <c r="B41" s="71">
        <v>77972</v>
      </c>
      <c r="C41" s="71">
        <v>88544</v>
      </c>
      <c r="D41" s="71">
        <v>39137</v>
      </c>
      <c r="E41" s="71">
        <v>54546</v>
      </c>
      <c r="F41" s="69">
        <v>27908</v>
      </c>
      <c r="G41" s="69">
        <v>36805</v>
      </c>
      <c r="H41" s="69">
        <v>96443</v>
      </c>
      <c r="I41" s="69">
        <v>51572</v>
      </c>
      <c r="J41" s="69">
        <v>44969</v>
      </c>
      <c r="K41" s="69">
        <v>80912</v>
      </c>
      <c r="L41" s="69">
        <v>40012</v>
      </c>
      <c r="M41" s="69">
        <v>58231</v>
      </c>
      <c r="N41" s="69">
        <v>64717</v>
      </c>
      <c r="O41" s="69">
        <v>50460</v>
      </c>
      <c r="P41" s="67">
        <v>47798</v>
      </c>
    </row>
    <row r="42" spans="1:16" ht="12.75" customHeight="1" x14ac:dyDescent="0.2">
      <c r="A42" s="34" t="s">
        <v>27</v>
      </c>
      <c r="B42" s="71">
        <v>325843</v>
      </c>
      <c r="C42" s="71">
        <v>267453</v>
      </c>
      <c r="D42" s="71">
        <v>147208</v>
      </c>
      <c r="E42" s="71">
        <v>200520</v>
      </c>
      <c r="F42" s="69">
        <v>159856</v>
      </c>
      <c r="G42" s="69">
        <v>199836</v>
      </c>
      <c r="H42" s="69">
        <v>320582</v>
      </c>
      <c r="I42" s="69">
        <v>267995</v>
      </c>
      <c r="J42" s="69">
        <v>389900</v>
      </c>
      <c r="K42" s="69">
        <v>424776</v>
      </c>
      <c r="L42" s="69">
        <v>385856</v>
      </c>
      <c r="M42" s="69">
        <v>401728</v>
      </c>
      <c r="N42" s="69">
        <v>459970</v>
      </c>
      <c r="O42" s="69">
        <v>422170</v>
      </c>
      <c r="P42" s="67">
        <v>371724</v>
      </c>
    </row>
    <row r="43" spans="1:16" ht="12.75" customHeight="1" x14ac:dyDescent="0.2">
      <c r="A43" s="34" t="s">
        <v>28</v>
      </c>
      <c r="B43" s="71">
        <v>298395</v>
      </c>
      <c r="C43" s="71">
        <v>261939</v>
      </c>
      <c r="D43" s="71">
        <v>93203</v>
      </c>
      <c r="E43" s="71">
        <v>202204</v>
      </c>
      <c r="F43" s="69">
        <v>143053</v>
      </c>
      <c r="G43" s="69">
        <v>215313</v>
      </c>
      <c r="H43" s="69">
        <v>292131</v>
      </c>
      <c r="I43" s="69">
        <v>184966</v>
      </c>
      <c r="J43" s="69">
        <v>214568</v>
      </c>
      <c r="K43" s="69">
        <v>137474</v>
      </c>
      <c r="L43" s="69">
        <v>243290</v>
      </c>
      <c r="M43" s="69">
        <v>282579</v>
      </c>
      <c r="N43" s="69">
        <v>334906</v>
      </c>
      <c r="O43" s="69">
        <v>295442</v>
      </c>
      <c r="P43" s="67">
        <v>237716</v>
      </c>
    </row>
    <row r="44" spans="1:16" ht="12.75" customHeight="1" x14ac:dyDescent="0.2">
      <c r="A44" s="34" t="s">
        <v>31</v>
      </c>
      <c r="B44" s="71">
        <v>130563</v>
      </c>
      <c r="C44" s="71">
        <v>115408</v>
      </c>
      <c r="D44" s="71">
        <v>63413</v>
      </c>
      <c r="E44" s="71">
        <v>121859</v>
      </c>
      <c r="F44" s="69">
        <v>129331</v>
      </c>
      <c r="G44" s="69">
        <v>151914</v>
      </c>
      <c r="H44" s="69">
        <v>280278</v>
      </c>
      <c r="I44" s="69">
        <v>96955</v>
      </c>
      <c r="J44" s="69">
        <v>104489</v>
      </c>
      <c r="K44" s="69">
        <v>124113</v>
      </c>
      <c r="L44" s="69">
        <v>62842</v>
      </c>
      <c r="M44" s="69">
        <v>118787</v>
      </c>
      <c r="N44" s="69">
        <v>126120</v>
      </c>
      <c r="O44" s="69">
        <v>121849</v>
      </c>
      <c r="P44" s="67">
        <v>127375</v>
      </c>
    </row>
    <row r="45" spans="1:16" ht="12.75" customHeight="1" thickBot="1" x14ac:dyDescent="0.25">
      <c r="A45" s="251" t="s">
        <v>12</v>
      </c>
      <c r="B45" s="259">
        <v>59484</v>
      </c>
      <c r="C45" s="259">
        <v>64345</v>
      </c>
      <c r="D45" s="259">
        <v>33909</v>
      </c>
      <c r="E45" s="259">
        <v>43925</v>
      </c>
      <c r="F45" s="261">
        <v>33782</v>
      </c>
      <c r="G45" s="261">
        <v>52470</v>
      </c>
      <c r="H45" s="261">
        <v>77822</v>
      </c>
      <c r="I45" s="261">
        <v>39240</v>
      </c>
      <c r="J45" s="261">
        <v>36749</v>
      </c>
      <c r="K45" s="261">
        <v>61400</v>
      </c>
      <c r="L45" s="261">
        <v>50636</v>
      </c>
      <c r="M45" s="261">
        <v>51987</v>
      </c>
      <c r="N45" s="261">
        <v>69639</v>
      </c>
      <c r="O45" s="261">
        <v>68744</v>
      </c>
      <c r="P45" s="252">
        <v>80062</v>
      </c>
    </row>
    <row r="46" spans="1:16" ht="12.75" customHeight="1" x14ac:dyDescent="0.2">
      <c r="A46" s="11" t="s">
        <v>104</v>
      </c>
    </row>
    <row r="47" spans="1:16" s="59" customFormat="1" ht="12.75" customHeight="1" x14ac:dyDescent="0.2">
      <c r="A47" s="11" t="s">
        <v>73</v>
      </c>
    </row>
    <row r="48" spans="1:16" s="59" customFormat="1" ht="12.75" customHeight="1" x14ac:dyDescent="0.2">
      <c r="A48" s="164" t="s">
        <v>191</v>
      </c>
    </row>
    <row r="50" spans="1:1" x14ac:dyDescent="0.2">
      <c r="A50" s="72"/>
    </row>
  </sheetData>
  <mergeCells count="20">
    <mergeCell ref="P6:P7"/>
    <mergeCell ref="A2:P2"/>
    <mergeCell ref="L4:P4"/>
    <mergeCell ref="J6:J7"/>
    <mergeCell ref="L6:L7"/>
    <mergeCell ref="N6:N7"/>
    <mergeCell ref="B6:B7"/>
    <mergeCell ref="C6:C7"/>
    <mergeCell ref="D6:D7"/>
    <mergeCell ref="E6:E7"/>
    <mergeCell ref="A3:F3"/>
    <mergeCell ref="M6:M7"/>
    <mergeCell ref="A5:A7"/>
    <mergeCell ref="K6:K7"/>
    <mergeCell ref="O6:O7"/>
    <mergeCell ref="B5:L5"/>
    <mergeCell ref="F6:F7"/>
    <mergeCell ref="G6:G7"/>
    <mergeCell ref="H6:H7"/>
    <mergeCell ref="I6:I7"/>
  </mergeCells>
  <phoneticPr fontId="4" type="noConversion"/>
  <hyperlinks>
    <hyperlink ref="A1" location="índice!A1" display="Regresar"/>
  </hyperlinks>
  <printOptions horizontalCentered="1"/>
  <pageMargins left="0.14000000000000001" right="0.18" top="0.2" bottom="0.19685039370078741" header="0" footer="0.11811023622047245"/>
  <pageSetup scale="93" orientation="landscape" r:id="rId1"/>
  <headerFooter alignWithMargins="0"/>
  <webPublishItems count="1">
    <webPublishItem id="22495" divId="Cap V 2_06_22495" sourceType="printArea" destinationFile="C:\mem2006\cap v\ARCHIVOS RECIBIDOS\050208.htm"/>
  </webPublishItem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19"/>
  <sheetViews>
    <sheetView showGridLines="0" showZeros="0" zoomScale="90" zoomScaleNormal="90" zoomScaleSheetLayoutView="48" workbookViewId="0">
      <selection activeCell="H43" sqref="H43:H45"/>
    </sheetView>
  </sheetViews>
  <sheetFormatPr baseColWidth="10" defaultRowHeight="12.75" x14ac:dyDescent="0.2"/>
  <cols>
    <col min="1" max="1" width="17.109375" style="34" customWidth="1"/>
    <col min="2" max="2" width="10.44140625" style="34" customWidth="1"/>
    <col min="3" max="3" width="9.77734375" style="34" customWidth="1"/>
    <col min="4" max="4" width="10.21875" style="34" customWidth="1"/>
    <col min="5" max="6" width="9.88671875" style="34" customWidth="1"/>
    <col min="7" max="7" width="10.33203125" style="34" customWidth="1"/>
    <col min="8" max="8" width="10" style="34" customWidth="1"/>
    <col min="9" max="9" width="9.77734375" style="34" customWidth="1"/>
    <col min="10" max="10" width="9.88671875" style="34" customWidth="1"/>
    <col min="11" max="14" width="10.21875" style="34" customWidth="1"/>
    <col min="15" max="16384" width="11.5546875" style="34"/>
  </cols>
  <sheetData>
    <row r="1" spans="1:16" x14ac:dyDescent="0.2">
      <c r="A1" s="234" t="s">
        <v>157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6" ht="12.75" customHeight="1" x14ac:dyDescent="0.2">
      <c r="A2" s="412" t="s">
        <v>0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57"/>
    </row>
    <row r="3" spans="1:16" ht="12.75" customHeight="1" x14ac:dyDescent="0.2">
      <c r="A3" s="399" t="s">
        <v>231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262"/>
      <c r="M3" s="320"/>
      <c r="N3" s="262"/>
      <c r="O3" s="58"/>
      <c r="P3" s="58"/>
    </row>
    <row r="4" spans="1:16" ht="12.75" customHeight="1" thickBot="1" x14ac:dyDescent="0.25">
      <c r="A4" s="239"/>
      <c r="B4" s="263"/>
      <c r="C4" s="263"/>
      <c r="D4" s="263"/>
      <c r="E4" s="263"/>
      <c r="F4" s="263"/>
      <c r="G4" s="264"/>
      <c r="H4" s="264"/>
      <c r="I4" s="264"/>
      <c r="J4" s="264"/>
      <c r="K4" s="264"/>
      <c r="L4" s="264"/>
      <c r="M4" s="264"/>
      <c r="O4" s="264" t="s">
        <v>201</v>
      </c>
    </row>
    <row r="5" spans="1:16" ht="12.75" customHeight="1" x14ac:dyDescent="0.2">
      <c r="A5" s="390" t="s">
        <v>121</v>
      </c>
      <c r="B5" s="404" t="s">
        <v>127</v>
      </c>
      <c r="C5" s="404"/>
      <c r="D5" s="404"/>
      <c r="E5" s="404"/>
      <c r="F5" s="404"/>
      <c r="G5" s="404"/>
      <c r="H5" s="404"/>
      <c r="I5" s="404"/>
      <c r="J5" s="404"/>
      <c r="K5" s="404"/>
      <c r="L5" s="265"/>
      <c r="M5" s="324"/>
      <c r="N5" s="265"/>
      <c r="O5" s="335"/>
    </row>
    <row r="6" spans="1:16" ht="12.75" customHeight="1" x14ac:dyDescent="0.2">
      <c r="A6" s="391"/>
      <c r="B6" s="393">
        <v>2001</v>
      </c>
      <c r="C6" s="393">
        <v>2002</v>
      </c>
      <c r="D6" s="393">
        <v>2003</v>
      </c>
      <c r="E6" s="393" t="s">
        <v>33</v>
      </c>
      <c r="F6" s="394" t="s">
        <v>36</v>
      </c>
      <c r="G6" s="395">
        <v>2006</v>
      </c>
      <c r="H6" s="395">
        <v>2007</v>
      </c>
      <c r="I6" s="394" t="s">
        <v>41</v>
      </c>
      <c r="J6" s="410" t="s">
        <v>88</v>
      </c>
      <c r="K6" s="397" t="s">
        <v>102</v>
      </c>
      <c r="L6" s="397" t="s">
        <v>153</v>
      </c>
      <c r="M6" s="397" t="s">
        <v>187</v>
      </c>
      <c r="N6" s="397" t="s">
        <v>208</v>
      </c>
      <c r="O6" s="397" t="s">
        <v>229</v>
      </c>
    </row>
    <row r="7" spans="1:16" ht="12.75" customHeight="1" x14ac:dyDescent="0.2">
      <c r="A7" s="391"/>
      <c r="B7" s="393"/>
      <c r="C7" s="393"/>
      <c r="D7" s="393"/>
      <c r="E7" s="393"/>
      <c r="F7" s="394"/>
      <c r="G7" s="395"/>
      <c r="H7" s="395"/>
      <c r="I7" s="394"/>
      <c r="J7" s="410"/>
      <c r="K7" s="397"/>
      <c r="L7" s="397"/>
      <c r="M7" s="397"/>
      <c r="N7" s="397"/>
      <c r="O7" s="397"/>
    </row>
    <row r="8" spans="1:16" ht="12.75" customHeight="1" x14ac:dyDescent="0.2">
      <c r="A8" s="45"/>
      <c r="B8" s="50"/>
      <c r="C8" s="50"/>
      <c r="D8" s="50"/>
      <c r="E8" s="50"/>
      <c r="F8" s="50"/>
      <c r="G8" s="50"/>
      <c r="H8" s="50"/>
      <c r="I8" s="50"/>
      <c r="J8" s="55"/>
      <c r="O8" s="55"/>
    </row>
    <row r="9" spans="1:16" ht="12.75" customHeight="1" x14ac:dyDescent="0.2">
      <c r="A9" s="45" t="s">
        <v>119</v>
      </c>
      <c r="B9" s="74">
        <v>2876101</v>
      </c>
      <c r="C9" s="74">
        <v>2520170</v>
      </c>
      <c r="D9" s="74">
        <v>2596767</v>
      </c>
      <c r="E9" s="74">
        <v>1352694</v>
      </c>
      <c r="F9" s="74">
        <v>1602384</v>
      </c>
      <c r="G9" s="74">
        <v>4357459</v>
      </c>
      <c r="H9" s="74">
        <v>1172736</v>
      </c>
      <c r="I9" s="74">
        <v>1505840</v>
      </c>
      <c r="J9" s="74">
        <v>2733494</v>
      </c>
      <c r="K9" s="74">
        <v>1823336</v>
      </c>
      <c r="L9" s="74">
        <v>1513236</v>
      </c>
      <c r="M9" s="74">
        <v>1747705</v>
      </c>
      <c r="N9" s="74">
        <v>1712912</v>
      </c>
      <c r="O9" s="48">
        <f>SUM(O11:O45)</f>
        <v>1669766</v>
      </c>
    </row>
    <row r="10" spans="1:16" ht="12.75" customHeight="1" x14ac:dyDescent="0.2">
      <c r="A10" s="45"/>
      <c r="B10" s="74"/>
      <c r="C10" s="74"/>
      <c r="D10" s="74"/>
      <c r="E10" s="74"/>
      <c r="F10" s="74"/>
      <c r="G10" s="74"/>
      <c r="H10" s="74"/>
      <c r="I10" s="74"/>
      <c r="J10" s="74"/>
      <c r="O10" s="67"/>
    </row>
    <row r="11" spans="1:16" ht="12.75" customHeight="1" x14ac:dyDescent="0.2">
      <c r="A11" s="34" t="s">
        <v>13</v>
      </c>
      <c r="B11" s="76">
        <v>45355</v>
      </c>
      <c r="C11" s="75">
        <v>50926</v>
      </c>
      <c r="D11" s="75">
        <v>47937</v>
      </c>
      <c r="E11" s="75">
        <v>9693</v>
      </c>
      <c r="F11" s="75">
        <v>12357</v>
      </c>
      <c r="G11" s="75">
        <v>51690</v>
      </c>
      <c r="H11" s="75">
        <v>13829</v>
      </c>
      <c r="I11" s="75">
        <v>21857</v>
      </c>
      <c r="J11" s="75">
        <v>32542</v>
      </c>
      <c r="K11" s="77">
        <v>16313</v>
      </c>
      <c r="L11" s="77">
        <v>21586</v>
      </c>
      <c r="M11" s="77">
        <v>22711</v>
      </c>
      <c r="N11" s="77">
        <v>24590</v>
      </c>
      <c r="O11" s="67">
        <v>24948</v>
      </c>
    </row>
    <row r="12" spans="1:16" ht="12.75" customHeight="1" x14ac:dyDescent="0.2">
      <c r="A12" s="34" t="s">
        <v>19</v>
      </c>
      <c r="B12" s="76">
        <v>126186</v>
      </c>
      <c r="C12" s="75">
        <v>97534</v>
      </c>
      <c r="D12" s="75">
        <v>102201</v>
      </c>
      <c r="E12" s="75">
        <v>45805</v>
      </c>
      <c r="F12" s="75">
        <v>51925</v>
      </c>
      <c r="G12" s="75">
        <v>98434</v>
      </c>
      <c r="H12" s="75">
        <v>45749</v>
      </c>
      <c r="I12" s="75">
        <v>50029</v>
      </c>
      <c r="J12" s="75">
        <v>81972</v>
      </c>
      <c r="K12" s="77">
        <v>53387</v>
      </c>
      <c r="L12" s="77">
        <v>81835</v>
      </c>
      <c r="M12" s="77">
        <v>75086</v>
      </c>
      <c r="N12" s="77">
        <v>79654</v>
      </c>
      <c r="O12" s="67">
        <v>73020</v>
      </c>
    </row>
    <row r="13" spans="1:16" ht="12.75" customHeight="1" x14ac:dyDescent="0.2">
      <c r="A13" s="34" t="s">
        <v>20</v>
      </c>
      <c r="B13" s="76">
        <v>19415</v>
      </c>
      <c r="C13" s="75">
        <v>19096</v>
      </c>
      <c r="D13" s="75">
        <v>20307</v>
      </c>
      <c r="E13" s="75">
        <v>13015</v>
      </c>
      <c r="F13" s="75">
        <v>13289</v>
      </c>
      <c r="G13" s="75">
        <v>27423</v>
      </c>
      <c r="H13" s="75">
        <v>15074</v>
      </c>
      <c r="I13" s="75">
        <v>20837</v>
      </c>
      <c r="J13" s="75">
        <v>36990</v>
      </c>
      <c r="K13" s="77">
        <v>15509</v>
      </c>
      <c r="L13" s="77">
        <v>12722</v>
      </c>
      <c r="M13" s="77">
        <v>17655</v>
      </c>
      <c r="N13" s="77">
        <v>19530</v>
      </c>
      <c r="O13" s="67">
        <v>15767</v>
      </c>
    </row>
    <row r="14" spans="1:16" ht="12.75" customHeight="1" x14ac:dyDescent="0.2">
      <c r="A14" s="34" t="s">
        <v>29</v>
      </c>
      <c r="B14" s="76">
        <v>18953</v>
      </c>
      <c r="C14" s="75">
        <v>16584</v>
      </c>
      <c r="D14" s="75">
        <v>14129</v>
      </c>
      <c r="E14" s="75">
        <v>7069</v>
      </c>
      <c r="F14" s="75">
        <v>7072</v>
      </c>
      <c r="G14" s="75">
        <v>31665</v>
      </c>
      <c r="H14" s="75">
        <v>6169</v>
      </c>
      <c r="I14" s="75">
        <v>7168</v>
      </c>
      <c r="J14" s="75">
        <v>16612</v>
      </c>
      <c r="K14" s="77">
        <v>9040</v>
      </c>
      <c r="L14" s="77">
        <v>7539</v>
      </c>
      <c r="M14" s="77">
        <v>6795</v>
      </c>
      <c r="N14" s="77">
        <v>7727</v>
      </c>
      <c r="O14" s="67">
        <v>6160</v>
      </c>
    </row>
    <row r="15" spans="1:16" ht="12.75" customHeight="1" x14ac:dyDescent="0.2">
      <c r="A15" s="34" t="s">
        <v>6</v>
      </c>
      <c r="B15" s="76">
        <v>120994</v>
      </c>
      <c r="C15" s="75">
        <v>108632</v>
      </c>
      <c r="D15" s="75">
        <v>99613</v>
      </c>
      <c r="E15" s="75">
        <v>116672</v>
      </c>
      <c r="F15" s="75">
        <v>92806</v>
      </c>
      <c r="G15" s="75">
        <v>418024</v>
      </c>
      <c r="H15" s="75">
        <v>62093</v>
      </c>
      <c r="I15" s="75">
        <v>80267</v>
      </c>
      <c r="J15" s="75">
        <v>145514</v>
      </c>
      <c r="K15" s="77">
        <v>57094</v>
      </c>
      <c r="L15" s="77">
        <v>50586</v>
      </c>
      <c r="M15" s="77">
        <v>52405</v>
      </c>
      <c r="N15" s="77">
        <v>49366</v>
      </c>
      <c r="O15" s="67">
        <v>69036</v>
      </c>
    </row>
    <row r="16" spans="1:16" ht="12.75" customHeight="1" x14ac:dyDescent="0.2">
      <c r="A16" s="34" t="s">
        <v>14</v>
      </c>
      <c r="B16" s="76">
        <v>19124</v>
      </c>
      <c r="C16" s="75">
        <v>14950</v>
      </c>
      <c r="D16" s="75">
        <v>14137</v>
      </c>
      <c r="E16" s="75">
        <v>7821</v>
      </c>
      <c r="F16" s="75">
        <v>14243</v>
      </c>
      <c r="G16" s="75">
        <v>58236</v>
      </c>
      <c r="H16" s="75">
        <v>7905</v>
      </c>
      <c r="I16" s="75">
        <v>13237</v>
      </c>
      <c r="J16" s="75">
        <v>27972</v>
      </c>
      <c r="K16" s="77">
        <v>11987</v>
      </c>
      <c r="L16" s="77">
        <v>13053</v>
      </c>
      <c r="M16" s="77">
        <v>16893</v>
      </c>
      <c r="N16" s="77">
        <v>19677</v>
      </c>
      <c r="O16" s="67">
        <v>18261</v>
      </c>
    </row>
    <row r="17" spans="1:15" ht="12.75" customHeight="1" x14ac:dyDescent="0.2">
      <c r="A17" s="34" t="s">
        <v>1</v>
      </c>
      <c r="B17" s="76">
        <v>45311</v>
      </c>
      <c r="C17" s="75">
        <v>44782</v>
      </c>
      <c r="D17" s="75">
        <v>34887</v>
      </c>
      <c r="E17" s="75">
        <v>17552</v>
      </c>
      <c r="F17" s="75">
        <v>15387</v>
      </c>
      <c r="G17" s="75">
        <v>52996</v>
      </c>
      <c r="H17" s="75">
        <v>16315</v>
      </c>
      <c r="I17" s="75">
        <v>20824</v>
      </c>
      <c r="J17" s="75">
        <v>27278</v>
      </c>
      <c r="K17" s="77">
        <v>16745</v>
      </c>
      <c r="L17" s="77">
        <v>18734</v>
      </c>
      <c r="M17" s="77">
        <v>19309</v>
      </c>
      <c r="N17" s="77">
        <v>21938</v>
      </c>
      <c r="O17" s="67">
        <v>27374</v>
      </c>
    </row>
    <row r="18" spans="1:15" ht="12.75" customHeight="1" x14ac:dyDescent="0.2">
      <c r="A18" s="34" t="s">
        <v>7</v>
      </c>
      <c r="B18" s="76">
        <v>140221</v>
      </c>
      <c r="C18" s="75">
        <v>110797</v>
      </c>
      <c r="D18" s="75">
        <v>107717</v>
      </c>
      <c r="E18" s="75">
        <v>78887</v>
      </c>
      <c r="F18" s="75">
        <v>94674</v>
      </c>
      <c r="G18" s="75">
        <v>325841</v>
      </c>
      <c r="H18" s="75">
        <v>68869</v>
      </c>
      <c r="I18" s="75">
        <v>60470</v>
      </c>
      <c r="J18" s="75">
        <v>128888</v>
      </c>
      <c r="K18" s="77">
        <v>75595</v>
      </c>
      <c r="L18" s="77">
        <v>72683</v>
      </c>
      <c r="M18" s="77">
        <v>70986</v>
      </c>
      <c r="N18" s="77">
        <v>74449</v>
      </c>
      <c r="O18" s="67">
        <v>82046</v>
      </c>
    </row>
    <row r="19" spans="1:15" ht="12.75" customHeight="1" x14ac:dyDescent="0.2">
      <c r="A19" s="34" t="s">
        <v>107</v>
      </c>
      <c r="B19" s="76">
        <v>84607</v>
      </c>
      <c r="C19" s="76">
        <v>90224</v>
      </c>
      <c r="D19" s="76">
        <v>92101</v>
      </c>
      <c r="E19" s="76">
        <v>44530</v>
      </c>
      <c r="F19" s="75">
        <v>53565</v>
      </c>
      <c r="G19" s="75">
        <v>92792</v>
      </c>
      <c r="H19" s="75">
        <v>40257</v>
      </c>
      <c r="I19" s="75">
        <v>45923</v>
      </c>
      <c r="J19" s="75">
        <v>97486</v>
      </c>
      <c r="K19" s="77">
        <v>139278</v>
      </c>
      <c r="L19" s="77">
        <v>49339</v>
      </c>
      <c r="M19" s="77">
        <v>106134</v>
      </c>
      <c r="N19" s="77">
        <v>62867</v>
      </c>
      <c r="O19" s="67">
        <v>62802</v>
      </c>
    </row>
    <row r="20" spans="1:15" ht="12.75" customHeight="1" x14ac:dyDescent="0.2">
      <c r="A20" s="34" t="s">
        <v>106</v>
      </c>
      <c r="B20" s="76">
        <v>143730</v>
      </c>
      <c r="C20" s="76">
        <v>111497</v>
      </c>
      <c r="D20" s="76">
        <v>108530</v>
      </c>
      <c r="E20" s="76">
        <v>41091</v>
      </c>
      <c r="F20" s="75">
        <v>69701</v>
      </c>
      <c r="G20" s="75">
        <v>155737</v>
      </c>
      <c r="H20" s="75">
        <v>48585</v>
      </c>
      <c r="I20" s="75">
        <v>82635</v>
      </c>
      <c r="J20" s="75">
        <v>142788</v>
      </c>
      <c r="K20" s="77">
        <v>80047</v>
      </c>
      <c r="L20" s="77">
        <v>85613</v>
      </c>
      <c r="M20" s="77">
        <v>93866</v>
      </c>
      <c r="N20" s="77">
        <v>79089</v>
      </c>
      <c r="O20" s="67">
        <v>67798</v>
      </c>
    </row>
    <row r="21" spans="1:15" ht="12.75" customHeight="1" x14ac:dyDescent="0.2">
      <c r="A21" s="34" t="s">
        <v>8</v>
      </c>
      <c r="B21" s="76">
        <v>68171</v>
      </c>
      <c r="C21" s="75">
        <v>40736</v>
      </c>
      <c r="D21" s="75">
        <v>47329</v>
      </c>
      <c r="E21" s="75">
        <v>24359</v>
      </c>
      <c r="F21" s="75">
        <v>28524</v>
      </c>
      <c r="G21" s="75">
        <v>104629</v>
      </c>
      <c r="H21" s="75">
        <v>22936</v>
      </c>
      <c r="I21" s="75">
        <v>30407</v>
      </c>
      <c r="J21" s="75">
        <v>47260</v>
      </c>
      <c r="K21" s="77">
        <v>26727</v>
      </c>
      <c r="L21" s="77">
        <v>28301</v>
      </c>
      <c r="M21" s="77">
        <v>25527</v>
      </c>
      <c r="N21" s="77">
        <v>37281</v>
      </c>
      <c r="O21" s="67">
        <v>40027</v>
      </c>
    </row>
    <row r="22" spans="1:15" ht="12.75" customHeight="1" x14ac:dyDescent="0.2">
      <c r="A22" s="34" t="s">
        <v>15</v>
      </c>
      <c r="B22" s="76">
        <v>148712</v>
      </c>
      <c r="C22" s="75">
        <v>130909</v>
      </c>
      <c r="D22" s="75">
        <v>148636</v>
      </c>
      <c r="E22" s="75">
        <v>51163</v>
      </c>
      <c r="F22" s="75">
        <v>55566</v>
      </c>
      <c r="G22" s="75">
        <v>243080</v>
      </c>
      <c r="H22" s="75">
        <v>67219</v>
      </c>
      <c r="I22" s="75">
        <v>53245</v>
      </c>
      <c r="J22" s="75">
        <v>127932</v>
      </c>
      <c r="K22" s="77">
        <v>66332</v>
      </c>
      <c r="L22" s="77">
        <v>76484</v>
      </c>
      <c r="M22" s="77">
        <v>79594</v>
      </c>
      <c r="N22" s="77">
        <v>89247</v>
      </c>
      <c r="O22" s="67">
        <v>81451</v>
      </c>
    </row>
    <row r="23" spans="1:15" ht="12.75" customHeight="1" x14ac:dyDescent="0.2">
      <c r="A23" s="34" t="s">
        <v>2</v>
      </c>
      <c r="B23" s="76">
        <v>57951</v>
      </c>
      <c r="C23" s="75">
        <v>61959</v>
      </c>
      <c r="D23" s="75">
        <v>59323</v>
      </c>
      <c r="E23" s="75">
        <v>29569</v>
      </c>
      <c r="F23" s="75">
        <v>26207</v>
      </c>
      <c r="G23" s="75">
        <v>54584</v>
      </c>
      <c r="H23" s="75">
        <v>25740</v>
      </c>
      <c r="I23" s="75">
        <v>32430</v>
      </c>
      <c r="J23" s="75">
        <v>52134</v>
      </c>
      <c r="K23" s="77">
        <v>21667</v>
      </c>
      <c r="L23" s="77">
        <v>20561</v>
      </c>
      <c r="M23" s="77">
        <v>22291</v>
      </c>
      <c r="N23" s="77">
        <v>21652</v>
      </c>
      <c r="O23" s="67">
        <v>22459</v>
      </c>
    </row>
    <row r="24" spans="1:15" ht="12.75" customHeight="1" x14ac:dyDescent="0.2">
      <c r="A24" s="34" t="s">
        <v>5</v>
      </c>
      <c r="B24" s="76">
        <v>35558</v>
      </c>
      <c r="C24" s="75">
        <v>31578</v>
      </c>
      <c r="D24" s="75">
        <v>33041</v>
      </c>
      <c r="E24" s="75">
        <v>13936</v>
      </c>
      <c r="F24" s="75">
        <v>22209</v>
      </c>
      <c r="G24" s="75">
        <v>42497</v>
      </c>
      <c r="H24" s="75">
        <v>14145</v>
      </c>
      <c r="I24" s="75">
        <v>20522</v>
      </c>
      <c r="J24" s="75">
        <v>34744</v>
      </c>
      <c r="K24" s="77">
        <v>19855</v>
      </c>
      <c r="L24" s="77">
        <v>20834</v>
      </c>
      <c r="M24" s="77">
        <v>22137</v>
      </c>
      <c r="N24" s="77">
        <v>24735</v>
      </c>
      <c r="O24" s="67">
        <v>27124</v>
      </c>
    </row>
    <row r="25" spans="1:15" ht="12.75" customHeight="1" x14ac:dyDescent="0.2">
      <c r="A25" s="34" t="s">
        <v>16</v>
      </c>
      <c r="B25" s="76">
        <v>199546</v>
      </c>
      <c r="C25" s="75">
        <v>190546</v>
      </c>
      <c r="D25" s="75">
        <v>172807</v>
      </c>
      <c r="E25" s="75">
        <v>85009</v>
      </c>
      <c r="F25" s="75">
        <v>107542</v>
      </c>
      <c r="G25" s="75">
        <v>482842</v>
      </c>
      <c r="H25" s="75">
        <v>90253</v>
      </c>
      <c r="I25" s="75">
        <v>151870</v>
      </c>
      <c r="J25" s="75">
        <v>241166</v>
      </c>
      <c r="K25" s="77">
        <v>141022</v>
      </c>
      <c r="L25" s="77">
        <v>131534</v>
      </c>
      <c r="M25" s="77">
        <v>137312</v>
      </c>
      <c r="N25" s="77">
        <v>150612</v>
      </c>
      <c r="O25" s="67">
        <v>132702</v>
      </c>
    </row>
    <row r="26" spans="1:15" ht="12.75" customHeight="1" x14ac:dyDescent="0.2">
      <c r="A26" s="49" t="s">
        <v>109</v>
      </c>
      <c r="B26" s="76">
        <v>302171</v>
      </c>
      <c r="C26" s="75">
        <v>263447</v>
      </c>
      <c r="D26" s="75">
        <v>308274</v>
      </c>
      <c r="E26" s="75">
        <v>105616</v>
      </c>
      <c r="F26" s="75">
        <v>106915</v>
      </c>
      <c r="G26" s="75">
        <v>299176</v>
      </c>
      <c r="H26" s="75">
        <v>81173</v>
      </c>
      <c r="I26" s="75">
        <v>106908</v>
      </c>
      <c r="J26" s="75">
        <v>222424</v>
      </c>
      <c r="K26" s="77">
        <v>124045</v>
      </c>
      <c r="L26" s="77">
        <v>126746</v>
      </c>
      <c r="M26" s="77">
        <v>130260</v>
      </c>
      <c r="N26" s="77">
        <v>136303</v>
      </c>
      <c r="O26" s="67">
        <v>119777</v>
      </c>
    </row>
    <row r="27" spans="1:15" ht="12.75" customHeight="1" x14ac:dyDescent="0.2">
      <c r="A27" s="49" t="s">
        <v>110</v>
      </c>
      <c r="B27" s="76">
        <v>92557</v>
      </c>
      <c r="C27" s="75">
        <v>106275</v>
      </c>
      <c r="D27" s="75">
        <v>181545</v>
      </c>
      <c r="E27" s="75">
        <v>29536</v>
      </c>
      <c r="F27" s="75">
        <v>60531</v>
      </c>
      <c r="G27" s="75">
        <v>236154</v>
      </c>
      <c r="H27" s="75">
        <v>39882</v>
      </c>
      <c r="I27" s="75">
        <v>36612</v>
      </c>
      <c r="J27" s="75">
        <v>87860</v>
      </c>
      <c r="K27" s="77">
        <v>55556</v>
      </c>
      <c r="L27" s="77">
        <v>53200</v>
      </c>
      <c r="M27" s="77">
        <v>58354</v>
      </c>
      <c r="N27" s="77">
        <v>61054</v>
      </c>
      <c r="O27" s="67">
        <v>54114</v>
      </c>
    </row>
    <row r="28" spans="1:15" ht="12.75" customHeight="1" x14ac:dyDescent="0.2">
      <c r="A28" s="34" t="s">
        <v>17</v>
      </c>
      <c r="B28" s="76">
        <v>90372</v>
      </c>
      <c r="C28" s="75">
        <v>79342</v>
      </c>
      <c r="D28" s="75">
        <v>73634</v>
      </c>
      <c r="E28" s="75">
        <v>46240</v>
      </c>
      <c r="F28" s="75">
        <v>46709</v>
      </c>
      <c r="G28" s="75">
        <v>78306</v>
      </c>
      <c r="H28" s="75">
        <v>36144</v>
      </c>
      <c r="I28" s="75">
        <v>55651</v>
      </c>
      <c r="J28" s="75">
        <v>87144</v>
      </c>
      <c r="K28" s="77">
        <v>45195</v>
      </c>
      <c r="L28" s="77">
        <v>34581</v>
      </c>
      <c r="M28" s="77">
        <v>40339</v>
      </c>
      <c r="N28" s="77">
        <v>43060</v>
      </c>
      <c r="O28" s="67">
        <v>85269</v>
      </c>
    </row>
    <row r="29" spans="1:15" ht="12.75" customHeight="1" x14ac:dyDescent="0.2">
      <c r="A29" s="34" t="s">
        <v>3</v>
      </c>
      <c r="B29" s="76">
        <v>43499</v>
      </c>
      <c r="C29" s="75">
        <v>37988</v>
      </c>
      <c r="D29" s="75">
        <v>35944</v>
      </c>
      <c r="E29" s="75">
        <v>17143</v>
      </c>
      <c r="F29" s="75">
        <v>19405</v>
      </c>
      <c r="G29" s="75">
        <v>42768</v>
      </c>
      <c r="H29" s="75">
        <v>21971</v>
      </c>
      <c r="I29" s="75">
        <v>17506</v>
      </c>
      <c r="J29" s="75">
        <v>31334</v>
      </c>
      <c r="K29" s="77">
        <v>17407</v>
      </c>
      <c r="L29" s="77">
        <v>28274</v>
      </c>
      <c r="M29" s="77">
        <v>27418</v>
      </c>
      <c r="N29" s="77">
        <v>25789</v>
      </c>
      <c r="O29" s="67">
        <v>25759</v>
      </c>
    </row>
    <row r="30" spans="1:15" ht="12.75" customHeight="1" x14ac:dyDescent="0.2">
      <c r="A30" s="34" t="s">
        <v>18</v>
      </c>
      <c r="B30" s="76">
        <v>18912</v>
      </c>
      <c r="C30" s="75">
        <v>16973</v>
      </c>
      <c r="D30" s="75">
        <v>16119</v>
      </c>
      <c r="E30" s="75">
        <v>14473</v>
      </c>
      <c r="F30" s="75">
        <v>18030</v>
      </c>
      <c r="G30" s="75">
        <v>32486</v>
      </c>
      <c r="H30" s="75">
        <v>12794</v>
      </c>
      <c r="I30" s="75">
        <v>15925</v>
      </c>
      <c r="J30" s="75">
        <v>27702</v>
      </c>
      <c r="K30" s="77">
        <v>13962</v>
      </c>
      <c r="L30" s="77">
        <v>8972</v>
      </c>
      <c r="M30" s="77">
        <v>15362</v>
      </c>
      <c r="N30" s="77">
        <v>15693</v>
      </c>
      <c r="O30" s="67">
        <v>23070</v>
      </c>
    </row>
    <row r="31" spans="1:15" ht="12.75" customHeight="1" x14ac:dyDescent="0.2">
      <c r="A31" s="34" t="s">
        <v>9</v>
      </c>
      <c r="B31" s="76">
        <v>179703</v>
      </c>
      <c r="C31" s="75">
        <v>155306</v>
      </c>
      <c r="D31" s="75">
        <v>149500</v>
      </c>
      <c r="E31" s="75">
        <v>89680</v>
      </c>
      <c r="F31" s="75">
        <v>120325</v>
      </c>
      <c r="G31" s="75">
        <v>327084</v>
      </c>
      <c r="H31" s="75">
        <v>82830</v>
      </c>
      <c r="I31" s="75">
        <v>104461</v>
      </c>
      <c r="J31" s="75">
        <v>189514</v>
      </c>
      <c r="K31" s="77">
        <v>99430</v>
      </c>
      <c r="L31" s="77">
        <v>108250</v>
      </c>
      <c r="M31" s="77">
        <v>100640</v>
      </c>
      <c r="N31" s="77">
        <v>112279</v>
      </c>
      <c r="O31" s="67">
        <v>110196</v>
      </c>
    </row>
    <row r="32" spans="1:15" ht="12.75" customHeight="1" x14ac:dyDescent="0.2">
      <c r="A32" s="34" t="s">
        <v>23</v>
      </c>
      <c r="B32" s="76">
        <v>35641</v>
      </c>
      <c r="C32" s="75">
        <v>30289</v>
      </c>
      <c r="D32" s="75">
        <v>26883</v>
      </c>
      <c r="E32" s="75">
        <v>13797</v>
      </c>
      <c r="F32" s="75">
        <v>17878</v>
      </c>
      <c r="G32" s="75">
        <v>39602</v>
      </c>
      <c r="H32" s="75">
        <v>9312</v>
      </c>
      <c r="I32" s="75">
        <v>12625</v>
      </c>
      <c r="J32" s="75">
        <v>23194</v>
      </c>
      <c r="K32" s="77">
        <v>14999</v>
      </c>
      <c r="L32" s="77">
        <v>13910</v>
      </c>
      <c r="M32" s="77">
        <v>12828</v>
      </c>
      <c r="N32" s="77">
        <v>20050</v>
      </c>
      <c r="O32" s="67">
        <v>17914</v>
      </c>
    </row>
    <row r="33" spans="1:15" ht="12.75" customHeight="1" x14ac:dyDescent="0.2">
      <c r="A33" s="34" t="s">
        <v>24</v>
      </c>
      <c r="B33" s="76">
        <v>114014</v>
      </c>
      <c r="C33" s="75">
        <v>98333</v>
      </c>
      <c r="D33" s="75">
        <v>92455</v>
      </c>
      <c r="E33" s="75">
        <v>38074</v>
      </c>
      <c r="F33" s="75">
        <v>43395</v>
      </c>
      <c r="G33" s="75">
        <v>51542</v>
      </c>
      <c r="H33" s="75">
        <v>30547</v>
      </c>
      <c r="I33" s="75">
        <v>35460</v>
      </c>
      <c r="J33" s="75">
        <v>63550</v>
      </c>
      <c r="K33" s="77">
        <v>37692</v>
      </c>
      <c r="L33" s="77">
        <v>34726</v>
      </c>
      <c r="M33" s="77">
        <v>45328</v>
      </c>
      <c r="N33" s="77">
        <v>53682</v>
      </c>
      <c r="O33" s="67">
        <v>48489</v>
      </c>
    </row>
    <row r="34" spans="1:15" ht="12.75" customHeight="1" x14ac:dyDescent="0.2">
      <c r="A34" s="34" t="s">
        <v>4</v>
      </c>
      <c r="B34" s="76">
        <v>48276</v>
      </c>
      <c r="C34" s="75">
        <v>43434</v>
      </c>
      <c r="D34" s="75">
        <v>50599</v>
      </c>
      <c r="E34" s="75">
        <v>29862</v>
      </c>
      <c r="F34" s="75">
        <v>43464</v>
      </c>
      <c r="G34" s="75">
        <v>67698</v>
      </c>
      <c r="H34" s="75">
        <v>20331</v>
      </c>
      <c r="I34" s="75">
        <v>28687</v>
      </c>
      <c r="J34" s="75">
        <v>39120</v>
      </c>
      <c r="K34" s="77">
        <v>23587</v>
      </c>
      <c r="L34" s="77">
        <v>26572</v>
      </c>
      <c r="M34" s="77">
        <v>25611</v>
      </c>
      <c r="N34" s="77">
        <v>23478</v>
      </c>
      <c r="O34" s="67">
        <v>21285</v>
      </c>
    </row>
    <row r="35" spans="1:15" ht="12.75" customHeight="1" x14ac:dyDescent="0.2">
      <c r="A35" s="34" t="s">
        <v>30</v>
      </c>
      <c r="B35" s="76">
        <v>34964</v>
      </c>
      <c r="C35" s="75">
        <v>33147</v>
      </c>
      <c r="D35" s="75">
        <v>33283</v>
      </c>
      <c r="E35" s="75">
        <v>57521</v>
      </c>
      <c r="F35" s="75">
        <v>52896</v>
      </c>
      <c r="G35" s="75">
        <v>126556</v>
      </c>
      <c r="H35" s="75">
        <v>21199</v>
      </c>
      <c r="I35" s="75">
        <v>30303</v>
      </c>
      <c r="J35" s="75">
        <v>57752</v>
      </c>
      <c r="K35" s="77">
        <v>26341</v>
      </c>
      <c r="L35" s="77">
        <v>25979</v>
      </c>
      <c r="M35" s="77">
        <v>27341</v>
      </c>
      <c r="N35" s="77">
        <v>27330</v>
      </c>
      <c r="O35" s="67">
        <v>24859</v>
      </c>
    </row>
    <row r="36" spans="1:15" ht="12.75" customHeight="1" x14ac:dyDescent="0.2">
      <c r="A36" s="34" t="s">
        <v>10</v>
      </c>
      <c r="B36" s="76">
        <v>69789</v>
      </c>
      <c r="C36" s="75">
        <v>56251</v>
      </c>
      <c r="D36" s="75">
        <v>52350</v>
      </c>
      <c r="E36" s="75">
        <v>37395</v>
      </c>
      <c r="F36" s="75">
        <v>44915</v>
      </c>
      <c r="G36" s="75">
        <v>69104</v>
      </c>
      <c r="H36" s="75">
        <v>24762</v>
      </c>
      <c r="I36" s="75">
        <v>41681</v>
      </c>
      <c r="J36" s="75">
        <v>63822</v>
      </c>
      <c r="K36" s="77">
        <v>39930</v>
      </c>
      <c r="L36" s="77">
        <v>32173</v>
      </c>
      <c r="M36" s="77">
        <v>34366</v>
      </c>
      <c r="N36" s="77">
        <v>34011</v>
      </c>
      <c r="O36" s="67">
        <v>39552</v>
      </c>
    </row>
    <row r="37" spans="1:15" ht="12.75" customHeight="1" x14ac:dyDescent="0.2">
      <c r="A37" s="34" t="s">
        <v>21</v>
      </c>
      <c r="B37" s="76">
        <v>95356</v>
      </c>
      <c r="C37" s="75">
        <v>78196</v>
      </c>
      <c r="D37" s="75">
        <v>77392</v>
      </c>
      <c r="E37" s="75">
        <v>48913</v>
      </c>
      <c r="F37" s="75">
        <v>53645</v>
      </c>
      <c r="G37" s="75">
        <v>167244</v>
      </c>
      <c r="H37" s="75">
        <v>54684</v>
      </c>
      <c r="I37" s="75">
        <v>66357</v>
      </c>
      <c r="J37" s="75">
        <v>98472</v>
      </c>
      <c r="K37" s="77">
        <v>55641</v>
      </c>
      <c r="L37" s="77">
        <v>44275</v>
      </c>
      <c r="M37" s="77">
        <v>37800</v>
      </c>
      <c r="N37" s="77">
        <v>66763</v>
      </c>
      <c r="O37" s="67">
        <v>50791</v>
      </c>
    </row>
    <row r="38" spans="1:15" ht="12.75" customHeight="1" x14ac:dyDescent="0.2">
      <c r="A38" s="34" t="s">
        <v>22</v>
      </c>
      <c r="B38" s="76">
        <v>95063</v>
      </c>
      <c r="C38" s="75">
        <v>82464</v>
      </c>
      <c r="D38" s="75">
        <v>76920</v>
      </c>
      <c r="E38" s="75">
        <v>34477</v>
      </c>
      <c r="F38" s="75">
        <v>49333</v>
      </c>
      <c r="G38" s="75">
        <v>76604</v>
      </c>
      <c r="H38" s="75">
        <v>42524</v>
      </c>
      <c r="I38" s="75">
        <v>55703</v>
      </c>
      <c r="J38" s="75">
        <v>101042</v>
      </c>
      <c r="K38" s="77">
        <v>58235</v>
      </c>
      <c r="L38" s="77">
        <v>57844</v>
      </c>
      <c r="M38" s="77">
        <v>64159</v>
      </c>
      <c r="N38" s="77">
        <v>70928</v>
      </c>
      <c r="O38" s="67">
        <v>62296</v>
      </c>
    </row>
    <row r="39" spans="1:15" ht="12.75" customHeight="1" x14ac:dyDescent="0.2">
      <c r="A39" s="34" t="s">
        <v>25</v>
      </c>
      <c r="B39" s="76">
        <v>19896</v>
      </c>
      <c r="C39" s="75">
        <v>18569</v>
      </c>
      <c r="D39" s="75">
        <v>17354</v>
      </c>
      <c r="E39" s="75">
        <v>7082</v>
      </c>
      <c r="F39" s="75">
        <v>26115</v>
      </c>
      <c r="G39" s="75">
        <v>60829</v>
      </c>
      <c r="H39" s="75">
        <v>9710</v>
      </c>
      <c r="I39" s="75">
        <v>12182</v>
      </c>
      <c r="J39" s="75">
        <v>21794</v>
      </c>
      <c r="K39" s="77">
        <v>11316</v>
      </c>
      <c r="L39" s="77">
        <v>11989</v>
      </c>
      <c r="M39" s="77">
        <v>19660</v>
      </c>
      <c r="N39" s="77">
        <v>26742</v>
      </c>
      <c r="O39" s="67">
        <v>17831</v>
      </c>
    </row>
    <row r="40" spans="1:15" ht="12.75" customHeight="1" x14ac:dyDescent="0.2">
      <c r="A40" s="34" t="s">
        <v>11</v>
      </c>
      <c r="B40" s="76">
        <v>99206</v>
      </c>
      <c r="C40" s="75">
        <v>83165</v>
      </c>
      <c r="D40" s="75">
        <v>86293</v>
      </c>
      <c r="E40" s="75">
        <v>47265</v>
      </c>
      <c r="F40" s="75">
        <v>70921</v>
      </c>
      <c r="G40" s="75">
        <v>141789</v>
      </c>
      <c r="H40" s="75">
        <v>38494</v>
      </c>
      <c r="I40" s="75">
        <v>56679</v>
      </c>
      <c r="J40" s="75">
        <v>105482</v>
      </c>
      <c r="K40" s="77">
        <v>290970</v>
      </c>
      <c r="L40" s="77">
        <v>35744</v>
      </c>
      <c r="M40" s="77">
        <v>150888</v>
      </c>
      <c r="N40" s="77">
        <v>54321</v>
      </c>
      <c r="O40" s="67">
        <v>54463</v>
      </c>
    </row>
    <row r="41" spans="1:15" ht="12.75" customHeight="1" x14ac:dyDescent="0.2">
      <c r="A41" s="34" t="s">
        <v>26</v>
      </c>
      <c r="B41" s="76">
        <v>32980</v>
      </c>
      <c r="C41" s="75">
        <v>27485</v>
      </c>
      <c r="D41" s="75">
        <v>27767</v>
      </c>
      <c r="E41" s="75">
        <v>15553</v>
      </c>
      <c r="F41" s="75">
        <v>11158</v>
      </c>
      <c r="G41" s="75">
        <v>51947</v>
      </c>
      <c r="H41" s="75">
        <v>16007</v>
      </c>
      <c r="I41" s="75">
        <v>16420</v>
      </c>
      <c r="J41" s="75">
        <v>36228</v>
      </c>
      <c r="K41" s="77">
        <v>16717</v>
      </c>
      <c r="L41" s="77">
        <v>17230</v>
      </c>
      <c r="M41" s="77">
        <v>18881</v>
      </c>
      <c r="N41" s="77">
        <v>20825</v>
      </c>
      <c r="O41" s="67">
        <v>21826</v>
      </c>
    </row>
    <row r="42" spans="1:15" ht="12.75" customHeight="1" x14ac:dyDescent="0.2">
      <c r="A42" s="34" t="s">
        <v>27</v>
      </c>
      <c r="B42" s="76">
        <v>84171</v>
      </c>
      <c r="C42" s="75">
        <v>67737</v>
      </c>
      <c r="D42" s="75">
        <v>59717</v>
      </c>
      <c r="E42" s="75">
        <v>34529</v>
      </c>
      <c r="F42" s="75">
        <v>46852</v>
      </c>
      <c r="G42" s="75">
        <v>54421</v>
      </c>
      <c r="H42" s="75">
        <v>24488</v>
      </c>
      <c r="I42" s="75">
        <v>36555</v>
      </c>
      <c r="J42" s="75">
        <v>67752</v>
      </c>
      <c r="K42" s="77">
        <v>35505</v>
      </c>
      <c r="L42" s="77">
        <v>33831</v>
      </c>
      <c r="M42" s="77">
        <v>37386</v>
      </c>
      <c r="N42" s="77">
        <v>34547</v>
      </c>
      <c r="O42" s="67">
        <v>36525</v>
      </c>
    </row>
    <row r="43" spans="1:15" ht="12.75" customHeight="1" x14ac:dyDescent="0.2">
      <c r="A43" s="34" t="s">
        <v>28</v>
      </c>
      <c r="B43" s="76">
        <v>65094</v>
      </c>
      <c r="C43" s="75">
        <v>45514</v>
      </c>
      <c r="D43" s="75">
        <v>53843</v>
      </c>
      <c r="E43" s="75">
        <v>34015</v>
      </c>
      <c r="F43" s="75">
        <v>32266</v>
      </c>
      <c r="G43" s="75">
        <v>39275</v>
      </c>
      <c r="H43" s="75">
        <v>13864</v>
      </c>
      <c r="I43" s="75">
        <v>21391</v>
      </c>
      <c r="J43" s="75">
        <v>39692</v>
      </c>
      <c r="K43" s="77">
        <v>45392</v>
      </c>
      <c r="L43" s="77">
        <v>54796</v>
      </c>
      <c r="M43" s="77">
        <v>58848</v>
      </c>
      <c r="N43" s="77">
        <v>51729</v>
      </c>
      <c r="O43" s="67">
        <v>37943</v>
      </c>
    </row>
    <row r="44" spans="1:15" ht="12.75" customHeight="1" x14ac:dyDescent="0.2">
      <c r="A44" s="34" t="s">
        <v>31</v>
      </c>
      <c r="B44" s="76">
        <v>52853</v>
      </c>
      <c r="C44" s="75">
        <v>51150</v>
      </c>
      <c r="D44" s="75">
        <v>52052</v>
      </c>
      <c r="E44" s="75">
        <v>49823</v>
      </c>
      <c r="F44" s="75">
        <v>47996</v>
      </c>
      <c r="G44" s="75">
        <v>125516</v>
      </c>
      <c r="H44" s="75">
        <v>30210</v>
      </c>
      <c r="I44" s="75">
        <v>41745</v>
      </c>
      <c r="J44" s="75">
        <v>87756</v>
      </c>
      <c r="K44" s="77">
        <v>39349</v>
      </c>
      <c r="L44" s="77">
        <v>47184</v>
      </c>
      <c r="M44" s="77">
        <v>45523</v>
      </c>
      <c r="N44" s="77">
        <v>46228</v>
      </c>
      <c r="O44" s="67">
        <v>38843</v>
      </c>
    </row>
    <row r="45" spans="1:15" ht="12.75" customHeight="1" thickBot="1" x14ac:dyDescent="0.25">
      <c r="A45" s="251" t="s">
        <v>12</v>
      </c>
      <c r="B45" s="266">
        <v>27750</v>
      </c>
      <c r="C45" s="267">
        <v>24355</v>
      </c>
      <c r="D45" s="267">
        <v>22148</v>
      </c>
      <c r="E45" s="267">
        <v>15529</v>
      </c>
      <c r="F45" s="267">
        <v>24568</v>
      </c>
      <c r="G45" s="267">
        <v>28888</v>
      </c>
      <c r="H45" s="267">
        <v>16672</v>
      </c>
      <c r="I45" s="267">
        <v>21268</v>
      </c>
      <c r="J45" s="267">
        <v>40582</v>
      </c>
      <c r="K45" s="268">
        <v>21469</v>
      </c>
      <c r="L45" s="268">
        <v>25556</v>
      </c>
      <c r="M45" s="268">
        <v>28012</v>
      </c>
      <c r="N45" s="268">
        <v>25686</v>
      </c>
      <c r="O45" s="252">
        <v>27989</v>
      </c>
    </row>
    <row r="46" spans="1:15" ht="12.75" customHeight="1" x14ac:dyDescent="0.2">
      <c r="A46" s="11" t="s">
        <v>104</v>
      </c>
    </row>
    <row r="47" spans="1:15" s="59" customFormat="1" ht="12.75" customHeight="1" x14ac:dyDescent="0.2">
      <c r="A47" s="11" t="s">
        <v>73</v>
      </c>
    </row>
    <row r="48" spans="1:15" s="59" customFormat="1" ht="12.75" customHeight="1" x14ac:dyDescent="0.2">
      <c r="A48" s="164" t="s">
        <v>191</v>
      </c>
      <c r="B48" s="165"/>
    </row>
    <row r="49" spans="1:7" ht="12.75" customHeight="1" x14ac:dyDescent="0.2">
      <c r="G49" s="65"/>
    </row>
    <row r="50" spans="1:7" ht="12.75" customHeight="1" x14ac:dyDescent="0.2">
      <c r="G50" s="65"/>
    </row>
    <row r="51" spans="1:7" ht="12.75" customHeight="1" x14ac:dyDescent="0.2">
      <c r="G51" s="65"/>
    </row>
    <row r="52" spans="1:7" x14ac:dyDescent="0.2">
      <c r="A52" s="72"/>
      <c r="G52" s="65"/>
    </row>
    <row r="53" spans="1:7" x14ac:dyDescent="0.2">
      <c r="G53" s="65"/>
    </row>
    <row r="54" spans="1:7" x14ac:dyDescent="0.2">
      <c r="G54" s="65"/>
    </row>
    <row r="55" spans="1:7" x14ac:dyDescent="0.2">
      <c r="G55" s="65"/>
    </row>
    <row r="56" spans="1:7" x14ac:dyDescent="0.2">
      <c r="G56" s="65"/>
    </row>
    <row r="57" spans="1:7" x14ac:dyDescent="0.2">
      <c r="G57" s="65"/>
    </row>
    <row r="58" spans="1:7" x14ac:dyDescent="0.2">
      <c r="G58" s="65"/>
    </row>
    <row r="59" spans="1:7" x14ac:dyDescent="0.2">
      <c r="G59" s="65"/>
    </row>
    <row r="60" spans="1:7" x14ac:dyDescent="0.2">
      <c r="G60" s="65"/>
    </row>
    <row r="61" spans="1:7" x14ac:dyDescent="0.2">
      <c r="G61" s="65"/>
    </row>
    <row r="62" spans="1:7" x14ac:dyDescent="0.2">
      <c r="G62" s="65"/>
    </row>
    <row r="63" spans="1:7" x14ac:dyDescent="0.2">
      <c r="G63" s="65"/>
    </row>
    <row r="64" spans="1:7" x14ac:dyDescent="0.2">
      <c r="G64" s="65"/>
    </row>
    <row r="65" spans="7:7" x14ac:dyDescent="0.2">
      <c r="G65" s="65"/>
    </row>
    <row r="66" spans="7:7" x14ac:dyDescent="0.2">
      <c r="G66" s="65"/>
    </row>
    <row r="67" spans="7:7" x14ac:dyDescent="0.2">
      <c r="G67" s="65"/>
    </row>
    <row r="68" spans="7:7" x14ac:dyDescent="0.2">
      <c r="G68" s="65"/>
    </row>
    <row r="69" spans="7:7" x14ac:dyDescent="0.2">
      <c r="G69" s="65"/>
    </row>
    <row r="70" spans="7:7" x14ac:dyDescent="0.2">
      <c r="G70" s="65"/>
    </row>
    <row r="71" spans="7:7" x14ac:dyDescent="0.2">
      <c r="G71" s="65"/>
    </row>
    <row r="72" spans="7:7" x14ac:dyDescent="0.2">
      <c r="G72" s="65"/>
    </row>
    <row r="73" spans="7:7" x14ac:dyDescent="0.2">
      <c r="G73" s="65"/>
    </row>
    <row r="74" spans="7:7" x14ac:dyDescent="0.2">
      <c r="G74" s="65"/>
    </row>
    <row r="75" spans="7:7" x14ac:dyDescent="0.2">
      <c r="G75" s="65"/>
    </row>
    <row r="76" spans="7:7" x14ac:dyDescent="0.2">
      <c r="G76" s="65"/>
    </row>
    <row r="77" spans="7:7" x14ac:dyDescent="0.2">
      <c r="G77" s="65"/>
    </row>
    <row r="78" spans="7:7" x14ac:dyDescent="0.2">
      <c r="G78" s="65"/>
    </row>
    <row r="79" spans="7:7" x14ac:dyDescent="0.2">
      <c r="G79" s="65"/>
    </row>
    <row r="80" spans="7:7" x14ac:dyDescent="0.2">
      <c r="G80" s="65"/>
    </row>
    <row r="81" spans="7:7" x14ac:dyDescent="0.2">
      <c r="G81" s="65"/>
    </row>
    <row r="82" spans="7:7" x14ac:dyDescent="0.2">
      <c r="G82" s="65"/>
    </row>
    <row r="83" spans="7:7" x14ac:dyDescent="0.2">
      <c r="G83" s="65"/>
    </row>
    <row r="84" spans="7:7" x14ac:dyDescent="0.2">
      <c r="G84" s="65"/>
    </row>
    <row r="85" spans="7:7" x14ac:dyDescent="0.2">
      <c r="G85" s="65"/>
    </row>
    <row r="86" spans="7:7" x14ac:dyDescent="0.2">
      <c r="G86" s="65"/>
    </row>
    <row r="87" spans="7:7" x14ac:dyDescent="0.2">
      <c r="G87" s="65"/>
    </row>
    <row r="88" spans="7:7" x14ac:dyDescent="0.2">
      <c r="G88" s="65"/>
    </row>
    <row r="89" spans="7:7" x14ac:dyDescent="0.2">
      <c r="G89" s="65"/>
    </row>
    <row r="90" spans="7:7" x14ac:dyDescent="0.2">
      <c r="G90" s="65"/>
    </row>
    <row r="91" spans="7:7" x14ac:dyDescent="0.2">
      <c r="G91" s="65"/>
    </row>
    <row r="92" spans="7:7" x14ac:dyDescent="0.2">
      <c r="G92" s="65"/>
    </row>
    <row r="93" spans="7:7" x14ac:dyDescent="0.2">
      <c r="G93" s="65"/>
    </row>
    <row r="94" spans="7:7" x14ac:dyDescent="0.2">
      <c r="G94" s="65"/>
    </row>
    <row r="95" spans="7:7" x14ac:dyDescent="0.2">
      <c r="G95" s="65"/>
    </row>
    <row r="96" spans="7:7" x14ac:dyDescent="0.2">
      <c r="G96" s="65"/>
    </row>
    <row r="97" spans="7:7" x14ac:dyDescent="0.2">
      <c r="G97" s="65"/>
    </row>
    <row r="98" spans="7:7" x14ac:dyDescent="0.2">
      <c r="G98" s="65"/>
    </row>
    <row r="99" spans="7:7" x14ac:dyDescent="0.2">
      <c r="G99" s="65"/>
    </row>
    <row r="100" spans="7:7" x14ac:dyDescent="0.2">
      <c r="G100" s="65"/>
    </row>
    <row r="101" spans="7:7" x14ac:dyDescent="0.2">
      <c r="G101" s="65"/>
    </row>
    <row r="102" spans="7:7" x14ac:dyDescent="0.2">
      <c r="G102" s="65"/>
    </row>
    <row r="103" spans="7:7" x14ac:dyDescent="0.2">
      <c r="G103" s="65"/>
    </row>
    <row r="104" spans="7:7" x14ac:dyDescent="0.2">
      <c r="G104" s="65"/>
    </row>
    <row r="105" spans="7:7" x14ac:dyDescent="0.2">
      <c r="G105" s="65"/>
    </row>
    <row r="106" spans="7:7" x14ac:dyDescent="0.2">
      <c r="G106" s="65"/>
    </row>
    <row r="107" spans="7:7" x14ac:dyDescent="0.2">
      <c r="G107" s="65"/>
    </row>
    <row r="108" spans="7:7" x14ac:dyDescent="0.2">
      <c r="G108" s="65"/>
    </row>
    <row r="109" spans="7:7" x14ac:dyDescent="0.2">
      <c r="G109" s="65"/>
    </row>
    <row r="110" spans="7:7" x14ac:dyDescent="0.2">
      <c r="G110" s="65"/>
    </row>
    <row r="111" spans="7:7" x14ac:dyDescent="0.2">
      <c r="G111" s="65"/>
    </row>
    <row r="112" spans="7:7" x14ac:dyDescent="0.2">
      <c r="G112" s="65"/>
    </row>
    <row r="113" spans="7:7" x14ac:dyDescent="0.2">
      <c r="G113" s="65"/>
    </row>
    <row r="114" spans="7:7" x14ac:dyDescent="0.2">
      <c r="G114" s="65"/>
    </row>
    <row r="115" spans="7:7" x14ac:dyDescent="0.2">
      <c r="G115" s="65"/>
    </row>
    <row r="116" spans="7:7" x14ac:dyDescent="0.2">
      <c r="G116" s="65"/>
    </row>
    <row r="117" spans="7:7" x14ac:dyDescent="0.2">
      <c r="G117" s="65"/>
    </row>
    <row r="118" spans="7:7" x14ac:dyDescent="0.2">
      <c r="G118" s="65"/>
    </row>
    <row r="119" spans="7:7" x14ac:dyDescent="0.2">
      <c r="G119" s="65"/>
    </row>
    <row r="120" spans="7:7" x14ac:dyDescent="0.2">
      <c r="G120" s="65"/>
    </row>
    <row r="121" spans="7:7" x14ac:dyDescent="0.2">
      <c r="G121" s="65"/>
    </row>
    <row r="122" spans="7:7" x14ac:dyDescent="0.2">
      <c r="G122" s="65"/>
    </row>
    <row r="123" spans="7:7" x14ac:dyDescent="0.2">
      <c r="G123" s="65"/>
    </row>
    <row r="124" spans="7:7" x14ac:dyDescent="0.2">
      <c r="G124" s="65"/>
    </row>
    <row r="125" spans="7:7" x14ac:dyDescent="0.2">
      <c r="G125" s="65"/>
    </row>
    <row r="126" spans="7:7" x14ac:dyDescent="0.2">
      <c r="G126" s="65"/>
    </row>
    <row r="127" spans="7:7" x14ac:dyDescent="0.2">
      <c r="G127" s="65"/>
    </row>
    <row r="128" spans="7:7" x14ac:dyDescent="0.2">
      <c r="G128" s="65"/>
    </row>
    <row r="129" spans="7:7" x14ac:dyDescent="0.2">
      <c r="G129" s="65"/>
    </row>
    <row r="130" spans="7:7" x14ac:dyDescent="0.2">
      <c r="G130" s="65"/>
    </row>
    <row r="131" spans="7:7" x14ac:dyDescent="0.2">
      <c r="G131" s="65"/>
    </row>
    <row r="132" spans="7:7" x14ac:dyDescent="0.2">
      <c r="G132" s="65"/>
    </row>
    <row r="133" spans="7:7" x14ac:dyDescent="0.2">
      <c r="G133" s="65"/>
    </row>
    <row r="134" spans="7:7" x14ac:dyDescent="0.2">
      <c r="G134" s="65"/>
    </row>
    <row r="135" spans="7:7" x14ac:dyDescent="0.2">
      <c r="G135" s="65"/>
    </row>
    <row r="136" spans="7:7" x14ac:dyDescent="0.2">
      <c r="G136" s="65"/>
    </row>
    <row r="137" spans="7:7" x14ac:dyDescent="0.2">
      <c r="G137" s="65"/>
    </row>
    <row r="138" spans="7:7" x14ac:dyDescent="0.2">
      <c r="G138" s="65"/>
    </row>
    <row r="139" spans="7:7" x14ac:dyDescent="0.2">
      <c r="G139" s="65"/>
    </row>
    <row r="140" spans="7:7" x14ac:dyDescent="0.2">
      <c r="G140" s="65"/>
    </row>
    <row r="141" spans="7:7" x14ac:dyDescent="0.2">
      <c r="G141" s="65"/>
    </row>
    <row r="142" spans="7:7" x14ac:dyDescent="0.2">
      <c r="G142" s="65"/>
    </row>
    <row r="143" spans="7:7" x14ac:dyDescent="0.2">
      <c r="G143" s="65"/>
    </row>
    <row r="144" spans="7:7" x14ac:dyDescent="0.2">
      <c r="G144" s="65"/>
    </row>
    <row r="145" spans="7:7" x14ac:dyDescent="0.2">
      <c r="G145" s="65"/>
    </row>
    <row r="146" spans="7:7" x14ac:dyDescent="0.2">
      <c r="G146" s="65"/>
    </row>
    <row r="147" spans="7:7" x14ac:dyDescent="0.2">
      <c r="G147" s="65"/>
    </row>
    <row r="148" spans="7:7" x14ac:dyDescent="0.2">
      <c r="G148" s="65"/>
    </row>
    <row r="149" spans="7:7" x14ac:dyDescent="0.2">
      <c r="G149" s="65"/>
    </row>
    <row r="150" spans="7:7" x14ac:dyDescent="0.2">
      <c r="G150" s="65"/>
    </row>
    <row r="151" spans="7:7" x14ac:dyDescent="0.2">
      <c r="G151" s="65"/>
    </row>
    <row r="152" spans="7:7" x14ac:dyDescent="0.2">
      <c r="G152" s="65"/>
    </row>
    <row r="153" spans="7:7" x14ac:dyDescent="0.2">
      <c r="G153" s="65"/>
    </row>
    <row r="154" spans="7:7" x14ac:dyDescent="0.2">
      <c r="G154" s="65"/>
    </row>
    <row r="155" spans="7:7" x14ac:dyDescent="0.2">
      <c r="G155" s="65"/>
    </row>
    <row r="156" spans="7:7" x14ac:dyDescent="0.2">
      <c r="G156" s="65"/>
    </row>
    <row r="157" spans="7:7" x14ac:dyDescent="0.2">
      <c r="G157" s="65"/>
    </row>
    <row r="158" spans="7:7" x14ac:dyDescent="0.2">
      <c r="G158" s="65"/>
    </row>
    <row r="159" spans="7:7" x14ac:dyDescent="0.2">
      <c r="G159" s="65"/>
    </row>
    <row r="160" spans="7:7" x14ac:dyDescent="0.2">
      <c r="G160" s="65"/>
    </row>
    <row r="161" spans="7:7" x14ac:dyDescent="0.2">
      <c r="G161" s="65"/>
    </row>
    <row r="162" spans="7:7" x14ac:dyDescent="0.2">
      <c r="G162" s="65"/>
    </row>
    <row r="163" spans="7:7" x14ac:dyDescent="0.2">
      <c r="G163" s="65"/>
    </row>
    <row r="164" spans="7:7" x14ac:dyDescent="0.2">
      <c r="G164" s="65"/>
    </row>
    <row r="165" spans="7:7" x14ac:dyDescent="0.2">
      <c r="G165" s="65"/>
    </row>
    <row r="166" spans="7:7" x14ac:dyDescent="0.2">
      <c r="G166" s="65"/>
    </row>
    <row r="167" spans="7:7" x14ac:dyDescent="0.2">
      <c r="G167" s="65"/>
    </row>
    <row r="168" spans="7:7" x14ac:dyDescent="0.2">
      <c r="G168" s="65"/>
    </row>
    <row r="169" spans="7:7" x14ac:dyDescent="0.2">
      <c r="G169" s="65"/>
    </row>
    <row r="170" spans="7:7" x14ac:dyDescent="0.2">
      <c r="G170" s="65"/>
    </row>
    <row r="171" spans="7:7" x14ac:dyDescent="0.2">
      <c r="G171" s="65"/>
    </row>
    <row r="172" spans="7:7" x14ac:dyDescent="0.2">
      <c r="G172" s="65"/>
    </row>
    <row r="173" spans="7:7" x14ac:dyDescent="0.2">
      <c r="G173" s="65"/>
    </row>
    <row r="174" spans="7:7" x14ac:dyDescent="0.2">
      <c r="G174" s="65"/>
    </row>
    <row r="175" spans="7:7" x14ac:dyDescent="0.2">
      <c r="G175" s="65"/>
    </row>
    <row r="176" spans="7:7" x14ac:dyDescent="0.2">
      <c r="G176" s="65"/>
    </row>
    <row r="177" spans="7:7" x14ac:dyDescent="0.2">
      <c r="G177" s="65"/>
    </row>
    <row r="178" spans="7:7" x14ac:dyDescent="0.2">
      <c r="G178" s="65"/>
    </row>
    <row r="179" spans="7:7" x14ac:dyDescent="0.2">
      <c r="G179" s="65"/>
    </row>
    <row r="180" spans="7:7" x14ac:dyDescent="0.2">
      <c r="G180" s="65"/>
    </row>
    <row r="181" spans="7:7" x14ac:dyDescent="0.2">
      <c r="G181" s="65"/>
    </row>
    <row r="182" spans="7:7" x14ac:dyDescent="0.2">
      <c r="G182" s="65"/>
    </row>
    <row r="183" spans="7:7" x14ac:dyDescent="0.2">
      <c r="G183" s="65"/>
    </row>
    <row r="184" spans="7:7" x14ac:dyDescent="0.2">
      <c r="G184" s="65"/>
    </row>
    <row r="185" spans="7:7" x14ac:dyDescent="0.2">
      <c r="G185" s="65"/>
    </row>
    <row r="186" spans="7:7" x14ac:dyDescent="0.2">
      <c r="G186" s="65"/>
    </row>
    <row r="187" spans="7:7" x14ac:dyDescent="0.2">
      <c r="G187" s="65"/>
    </row>
    <row r="188" spans="7:7" x14ac:dyDescent="0.2">
      <c r="G188" s="65"/>
    </row>
    <row r="189" spans="7:7" x14ac:dyDescent="0.2">
      <c r="G189" s="65"/>
    </row>
    <row r="190" spans="7:7" x14ac:dyDescent="0.2">
      <c r="G190" s="65"/>
    </row>
    <row r="191" spans="7:7" x14ac:dyDescent="0.2">
      <c r="G191" s="65"/>
    </row>
    <row r="192" spans="7:7" x14ac:dyDescent="0.2">
      <c r="G192" s="65"/>
    </row>
    <row r="193" spans="7:7" x14ac:dyDescent="0.2">
      <c r="G193" s="65"/>
    </row>
    <row r="194" spans="7:7" x14ac:dyDescent="0.2">
      <c r="G194" s="65"/>
    </row>
    <row r="195" spans="7:7" x14ac:dyDescent="0.2">
      <c r="G195" s="65"/>
    </row>
    <row r="196" spans="7:7" x14ac:dyDescent="0.2">
      <c r="G196" s="65"/>
    </row>
    <row r="197" spans="7:7" x14ac:dyDescent="0.2">
      <c r="G197" s="65"/>
    </row>
    <row r="198" spans="7:7" x14ac:dyDescent="0.2">
      <c r="G198" s="65"/>
    </row>
    <row r="199" spans="7:7" x14ac:dyDescent="0.2">
      <c r="G199" s="65"/>
    </row>
    <row r="200" spans="7:7" x14ac:dyDescent="0.2">
      <c r="G200" s="65"/>
    </row>
    <row r="201" spans="7:7" x14ac:dyDescent="0.2">
      <c r="G201" s="65"/>
    </row>
    <row r="202" spans="7:7" x14ac:dyDescent="0.2">
      <c r="G202" s="65"/>
    </row>
    <row r="203" spans="7:7" x14ac:dyDescent="0.2">
      <c r="G203" s="65"/>
    </row>
    <row r="204" spans="7:7" x14ac:dyDescent="0.2">
      <c r="G204" s="65"/>
    </row>
    <row r="205" spans="7:7" x14ac:dyDescent="0.2">
      <c r="G205" s="65"/>
    </row>
    <row r="206" spans="7:7" x14ac:dyDescent="0.2">
      <c r="G206" s="65"/>
    </row>
    <row r="207" spans="7:7" x14ac:dyDescent="0.2">
      <c r="G207" s="65"/>
    </row>
    <row r="208" spans="7:7" x14ac:dyDescent="0.2">
      <c r="G208" s="65"/>
    </row>
    <row r="209" spans="7:7" x14ac:dyDescent="0.2">
      <c r="G209" s="65"/>
    </row>
    <row r="210" spans="7:7" x14ac:dyDescent="0.2">
      <c r="G210" s="65"/>
    </row>
    <row r="211" spans="7:7" x14ac:dyDescent="0.2">
      <c r="G211" s="65"/>
    </row>
    <row r="212" spans="7:7" x14ac:dyDescent="0.2">
      <c r="G212" s="65"/>
    </row>
    <row r="213" spans="7:7" x14ac:dyDescent="0.2">
      <c r="G213" s="65"/>
    </row>
    <row r="214" spans="7:7" x14ac:dyDescent="0.2">
      <c r="G214" s="65"/>
    </row>
    <row r="215" spans="7:7" x14ac:dyDescent="0.2">
      <c r="G215" s="65"/>
    </row>
    <row r="216" spans="7:7" x14ac:dyDescent="0.2">
      <c r="G216" s="65"/>
    </row>
    <row r="217" spans="7:7" x14ac:dyDescent="0.2">
      <c r="G217" s="65"/>
    </row>
    <row r="218" spans="7:7" x14ac:dyDescent="0.2">
      <c r="G218" s="65"/>
    </row>
    <row r="219" spans="7:7" x14ac:dyDescent="0.2">
      <c r="G219" s="65"/>
    </row>
    <row r="220" spans="7:7" x14ac:dyDescent="0.2">
      <c r="G220" s="65"/>
    </row>
    <row r="221" spans="7:7" x14ac:dyDescent="0.2">
      <c r="G221" s="65"/>
    </row>
    <row r="222" spans="7:7" x14ac:dyDescent="0.2">
      <c r="G222" s="65"/>
    </row>
    <row r="223" spans="7:7" x14ac:dyDescent="0.2">
      <c r="G223" s="65"/>
    </row>
    <row r="224" spans="7:7" x14ac:dyDescent="0.2">
      <c r="G224" s="65"/>
    </row>
    <row r="225" spans="7:7" x14ac:dyDescent="0.2">
      <c r="G225" s="65"/>
    </row>
    <row r="226" spans="7:7" x14ac:dyDescent="0.2">
      <c r="G226" s="65"/>
    </row>
    <row r="227" spans="7:7" x14ac:dyDescent="0.2">
      <c r="G227" s="65"/>
    </row>
    <row r="228" spans="7:7" x14ac:dyDescent="0.2">
      <c r="G228" s="65"/>
    </row>
    <row r="229" spans="7:7" x14ac:dyDescent="0.2">
      <c r="G229" s="65"/>
    </row>
    <row r="230" spans="7:7" x14ac:dyDescent="0.2">
      <c r="G230" s="65"/>
    </row>
    <row r="231" spans="7:7" x14ac:dyDescent="0.2">
      <c r="G231" s="65"/>
    </row>
    <row r="232" spans="7:7" x14ac:dyDescent="0.2">
      <c r="G232" s="65"/>
    </row>
    <row r="233" spans="7:7" x14ac:dyDescent="0.2">
      <c r="G233" s="65"/>
    </row>
    <row r="234" spans="7:7" x14ac:dyDescent="0.2">
      <c r="G234" s="65"/>
    </row>
    <row r="235" spans="7:7" x14ac:dyDescent="0.2">
      <c r="G235" s="65"/>
    </row>
    <row r="236" spans="7:7" x14ac:dyDescent="0.2">
      <c r="G236" s="65"/>
    </row>
    <row r="237" spans="7:7" x14ac:dyDescent="0.2">
      <c r="G237" s="65"/>
    </row>
    <row r="238" spans="7:7" x14ac:dyDescent="0.2">
      <c r="G238" s="65"/>
    </row>
    <row r="239" spans="7:7" x14ac:dyDescent="0.2">
      <c r="G239" s="65"/>
    </row>
    <row r="240" spans="7:7" x14ac:dyDescent="0.2">
      <c r="G240" s="65"/>
    </row>
    <row r="241" spans="7:7" x14ac:dyDescent="0.2">
      <c r="G241" s="65"/>
    </row>
    <row r="242" spans="7:7" x14ac:dyDescent="0.2">
      <c r="G242" s="65"/>
    </row>
    <row r="243" spans="7:7" x14ac:dyDescent="0.2">
      <c r="G243" s="65"/>
    </row>
    <row r="244" spans="7:7" x14ac:dyDescent="0.2">
      <c r="G244" s="65"/>
    </row>
    <row r="245" spans="7:7" x14ac:dyDescent="0.2">
      <c r="G245" s="65"/>
    </row>
    <row r="246" spans="7:7" x14ac:dyDescent="0.2">
      <c r="G246" s="65"/>
    </row>
    <row r="247" spans="7:7" x14ac:dyDescent="0.2">
      <c r="G247" s="65"/>
    </row>
    <row r="248" spans="7:7" x14ac:dyDescent="0.2">
      <c r="G248" s="65"/>
    </row>
    <row r="249" spans="7:7" x14ac:dyDescent="0.2">
      <c r="G249" s="65"/>
    </row>
    <row r="250" spans="7:7" x14ac:dyDescent="0.2">
      <c r="G250" s="65"/>
    </row>
    <row r="251" spans="7:7" x14ac:dyDescent="0.2">
      <c r="G251" s="65"/>
    </row>
    <row r="252" spans="7:7" x14ac:dyDescent="0.2">
      <c r="G252" s="65"/>
    </row>
    <row r="253" spans="7:7" x14ac:dyDescent="0.2">
      <c r="G253" s="65"/>
    </row>
    <row r="254" spans="7:7" x14ac:dyDescent="0.2">
      <c r="G254" s="65"/>
    </row>
    <row r="255" spans="7:7" x14ac:dyDescent="0.2">
      <c r="G255" s="65"/>
    </row>
    <row r="256" spans="7:7" x14ac:dyDescent="0.2">
      <c r="G256" s="65"/>
    </row>
    <row r="257" spans="7:7" x14ac:dyDescent="0.2">
      <c r="G257" s="65"/>
    </row>
    <row r="258" spans="7:7" x14ac:dyDescent="0.2">
      <c r="G258" s="65"/>
    </row>
    <row r="259" spans="7:7" x14ac:dyDescent="0.2">
      <c r="G259" s="65"/>
    </row>
    <row r="260" spans="7:7" x14ac:dyDescent="0.2">
      <c r="G260" s="65"/>
    </row>
    <row r="261" spans="7:7" x14ac:dyDescent="0.2">
      <c r="G261" s="65"/>
    </row>
    <row r="262" spans="7:7" x14ac:dyDescent="0.2">
      <c r="G262" s="65"/>
    </row>
    <row r="263" spans="7:7" x14ac:dyDescent="0.2">
      <c r="G263" s="65"/>
    </row>
    <row r="264" spans="7:7" x14ac:dyDescent="0.2">
      <c r="G264" s="65"/>
    </row>
    <row r="265" spans="7:7" x14ac:dyDescent="0.2">
      <c r="G265" s="65"/>
    </row>
    <row r="266" spans="7:7" x14ac:dyDescent="0.2">
      <c r="G266" s="65"/>
    </row>
    <row r="267" spans="7:7" x14ac:dyDescent="0.2">
      <c r="G267" s="65"/>
    </row>
    <row r="268" spans="7:7" x14ac:dyDescent="0.2">
      <c r="G268" s="65"/>
    </row>
    <row r="269" spans="7:7" x14ac:dyDescent="0.2">
      <c r="G269" s="65"/>
    </row>
    <row r="270" spans="7:7" x14ac:dyDescent="0.2">
      <c r="G270" s="65"/>
    </row>
    <row r="271" spans="7:7" x14ac:dyDescent="0.2">
      <c r="G271" s="65"/>
    </row>
    <row r="272" spans="7:7" x14ac:dyDescent="0.2">
      <c r="G272" s="65"/>
    </row>
    <row r="273" spans="7:7" x14ac:dyDescent="0.2">
      <c r="G273" s="65"/>
    </row>
    <row r="274" spans="7:7" x14ac:dyDescent="0.2">
      <c r="G274" s="65"/>
    </row>
    <row r="275" spans="7:7" x14ac:dyDescent="0.2">
      <c r="G275" s="65"/>
    </row>
    <row r="276" spans="7:7" x14ac:dyDescent="0.2">
      <c r="G276" s="65"/>
    </row>
    <row r="277" spans="7:7" x14ac:dyDescent="0.2">
      <c r="G277" s="65"/>
    </row>
    <row r="278" spans="7:7" x14ac:dyDescent="0.2">
      <c r="G278" s="65"/>
    </row>
    <row r="279" spans="7:7" x14ac:dyDescent="0.2">
      <c r="G279" s="65"/>
    </row>
    <row r="280" spans="7:7" x14ac:dyDescent="0.2">
      <c r="G280" s="65"/>
    </row>
    <row r="281" spans="7:7" x14ac:dyDescent="0.2">
      <c r="G281" s="65"/>
    </row>
    <row r="282" spans="7:7" x14ac:dyDescent="0.2">
      <c r="G282" s="65"/>
    </row>
    <row r="283" spans="7:7" x14ac:dyDescent="0.2">
      <c r="G283" s="65"/>
    </row>
    <row r="284" spans="7:7" x14ac:dyDescent="0.2">
      <c r="G284" s="65"/>
    </row>
    <row r="285" spans="7:7" x14ac:dyDescent="0.2">
      <c r="G285" s="65"/>
    </row>
    <row r="286" spans="7:7" x14ac:dyDescent="0.2">
      <c r="G286" s="65"/>
    </row>
    <row r="287" spans="7:7" x14ac:dyDescent="0.2">
      <c r="G287" s="65"/>
    </row>
    <row r="288" spans="7:7" x14ac:dyDescent="0.2">
      <c r="G288" s="65"/>
    </row>
    <row r="289" spans="7:7" x14ac:dyDescent="0.2">
      <c r="G289" s="65"/>
    </row>
    <row r="290" spans="7:7" x14ac:dyDescent="0.2">
      <c r="G290" s="65"/>
    </row>
    <row r="291" spans="7:7" x14ac:dyDescent="0.2">
      <c r="G291" s="65"/>
    </row>
    <row r="292" spans="7:7" x14ac:dyDescent="0.2">
      <c r="G292" s="65"/>
    </row>
    <row r="293" spans="7:7" x14ac:dyDescent="0.2">
      <c r="G293" s="65"/>
    </row>
    <row r="294" spans="7:7" x14ac:dyDescent="0.2">
      <c r="G294" s="65"/>
    </row>
    <row r="295" spans="7:7" x14ac:dyDescent="0.2">
      <c r="G295" s="65"/>
    </row>
    <row r="296" spans="7:7" x14ac:dyDescent="0.2">
      <c r="G296" s="65"/>
    </row>
    <row r="297" spans="7:7" x14ac:dyDescent="0.2">
      <c r="G297" s="65"/>
    </row>
    <row r="298" spans="7:7" x14ac:dyDescent="0.2">
      <c r="G298" s="65"/>
    </row>
    <row r="299" spans="7:7" x14ac:dyDescent="0.2">
      <c r="G299" s="65"/>
    </row>
    <row r="300" spans="7:7" x14ac:dyDescent="0.2">
      <c r="G300" s="65"/>
    </row>
    <row r="301" spans="7:7" x14ac:dyDescent="0.2">
      <c r="G301" s="65"/>
    </row>
    <row r="302" spans="7:7" x14ac:dyDescent="0.2">
      <c r="G302" s="65"/>
    </row>
    <row r="303" spans="7:7" x14ac:dyDescent="0.2">
      <c r="G303" s="65"/>
    </row>
    <row r="304" spans="7:7" x14ac:dyDescent="0.2">
      <c r="G304" s="65"/>
    </row>
    <row r="305" spans="7:7" x14ac:dyDescent="0.2">
      <c r="G305" s="65"/>
    </row>
    <row r="306" spans="7:7" x14ac:dyDescent="0.2">
      <c r="G306" s="65"/>
    </row>
    <row r="307" spans="7:7" x14ac:dyDescent="0.2">
      <c r="G307" s="65"/>
    </row>
    <row r="308" spans="7:7" x14ac:dyDescent="0.2">
      <c r="G308" s="65"/>
    </row>
    <row r="309" spans="7:7" x14ac:dyDescent="0.2">
      <c r="G309" s="65"/>
    </row>
    <row r="310" spans="7:7" x14ac:dyDescent="0.2">
      <c r="G310" s="65"/>
    </row>
    <row r="311" spans="7:7" x14ac:dyDescent="0.2">
      <c r="G311" s="65"/>
    </row>
    <row r="312" spans="7:7" x14ac:dyDescent="0.2">
      <c r="G312" s="65"/>
    </row>
    <row r="313" spans="7:7" x14ac:dyDescent="0.2">
      <c r="G313" s="65"/>
    </row>
    <row r="314" spans="7:7" x14ac:dyDescent="0.2">
      <c r="G314" s="65"/>
    </row>
    <row r="315" spans="7:7" x14ac:dyDescent="0.2">
      <c r="G315" s="65"/>
    </row>
    <row r="316" spans="7:7" x14ac:dyDescent="0.2">
      <c r="G316" s="65"/>
    </row>
    <row r="317" spans="7:7" x14ac:dyDescent="0.2">
      <c r="G317" s="65"/>
    </row>
    <row r="318" spans="7:7" x14ac:dyDescent="0.2">
      <c r="G318" s="65"/>
    </row>
    <row r="319" spans="7:7" x14ac:dyDescent="0.2">
      <c r="G319" s="65"/>
    </row>
    <row r="320" spans="7:7" x14ac:dyDescent="0.2">
      <c r="G320" s="65"/>
    </row>
    <row r="321" spans="7:7" x14ac:dyDescent="0.2">
      <c r="G321" s="65"/>
    </row>
    <row r="322" spans="7:7" x14ac:dyDescent="0.2">
      <c r="G322" s="65"/>
    </row>
    <row r="323" spans="7:7" x14ac:dyDescent="0.2">
      <c r="G323" s="65"/>
    </row>
    <row r="324" spans="7:7" x14ac:dyDescent="0.2">
      <c r="G324" s="65"/>
    </row>
    <row r="325" spans="7:7" x14ac:dyDescent="0.2">
      <c r="G325" s="65"/>
    </row>
    <row r="326" spans="7:7" x14ac:dyDescent="0.2">
      <c r="G326" s="65"/>
    </row>
    <row r="327" spans="7:7" x14ac:dyDescent="0.2">
      <c r="G327" s="65"/>
    </row>
    <row r="328" spans="7:7" x14ac:dyDescent="0.2">
      <c r="G328" s="65"/>
    </row>
    <row r="329" spans="7:7" x14ac:dyDescent="0.2">
      <c r="G329" s="65"/>
    </row>
    <row r="330" spans="7:7" x14ac:dyDescent="0.2">
      <c r="G330" s="65"/>
    </row>
    <row r="331" spans="7:7" x14ac:dyDescent="0.2">
      <c r="G331" s="65"/>
    </row>
    <row r="332" spans="7:7" x14ac:dyDescent="0.2">
      <c r="G332" s="65"/>
    </row>
    <row r="333" spans="7:7" x14ac:dyDescent="0.2">
      <c r="G333" s="65"/>
    </row>
    <row r="334" spans="7:7" x14ac:dyDescent="0.2">
      <c r="G334" s="65"/>
    </row>
    <row r="335" spans="7:7" x14ac:dyDescent="0.2">
      <c r="G335" s="65"/>
    </row>
    <row r="336" spans="7:7" x14ac:dyDescent="0.2">
      <c r="G336" s="65"/>
    </row>
    <row r="337" spans="7:7" x14ac:dyDescent="0.2">
      <c r="G337" s="65"/>
    </row>
    <row r="338" spans="7:7" x14ac:dyDescent="0.2">
      <c r="G338" s="65"/>
    </row>
    <row r="339" spans="7:7" x14ac:dyDescent="0.2">
      <c r="G339" s="65"/>
    </row>
    <row r="340" spans="7:7" x14ac:dyDescent="0.2">
      <c r="G340" s="65"/>
    </row>
    <row r="341" spans="7:7" x14ac:dyDescent="0.2">
      <c r="G341" s="65"/>
    </row>
    <row r="342" spans="7:7" x14ac:dyDescent="0.2">
      <c r="G342" s="65"/>
    </row>
    <row r="343" spans="7:7" x14ac:dyDescent="0.2">
      <c r="G343" s="65"/>
    </row>
    <row r="344" spans="7:7" x14ac:dyDescent="0.2">
      <c r="G344" s="65"/>
    </row>
    <row r="345" spans="7:7" x14ac:dyDescent="0.2">
      <c r="G345" s="65"/>
    </row>
    <row r="346" spans="7:7" x14ac:dyDescent="0.2">
      <c r="G346" s="65"/>
    </row>
    <row r="347" spans="7:7" x14ac:dyDescent="0.2">
      <c r="G347" s="65"/>
    </row>
    <row r="348" spans="7:7" x14ac:dyDescent="0.2">
      <c r="G348" s="65"/>
    </row>
    <row r="349" spans="7:7" x14ac:dyDescent="0.2">
      <c r="G349" s="65"/>
    </row>
    <row r="350" spans="7:7" x14ac:dyDescent="0.2">
      <c r="G350" s="65"/>
    </row>
    <row r="351" spans="7:7" x14ac:dyDescent="0.2">
      <c r="G351" s="65"/>
    </row>
    <row r="352" spans="7:7" x14ac:dyDescent="0.2">
      <c r="G352" s="65"/>
    </row>
    <row r="353" spans="7:7" x14ac:dyDescent="0.2">
      <c r="G353" s="65"/>
    </row>
    <row r="354" spans="7:7" x14ac:dyDescent="0.2">
      <c r="G354" s="65"/>
    </row>
    <row r="355" spans="7:7" x14ac:dyDescent="0.2">
      <c r="G355" s="65"/>
    </row>
    <row r="356" spans="7:7" x14ac:dyDescent="0.2">
      <c r="G356" s="65"/>
    </row>
    <row r="357" spans="7:7" x14ac:dyDescent="0.2">
      <c r="G357" s="65"/>
    </row>
    <row r="358" spans="7:7" x14ac:dyDescent="0.2">
      <c r="G358" s="65"/>
    </row>
    <row r="359" spans="7:7" x14ac:dyDescent="0.2">
      <c r="G359" s="65"/>
    </row>
    <row r="360" spans="7:7" x14ac:dyDescent="0.2">
      <c r="G360" s="65"/>
    </row>
    <row r="361" spans="7:7" x14ac:dyDescent="0.2">
      <c r="G361" s="65"/>
    </row>
    <row r="362" spans="7:7" x14ac:dyDescent="0.2">
      <c r="G362" s="65"/>
    </row>
    <row r="363" spans="7:7" x14ac:dyDescent="0.2">
      <c r="G363" s="65"/>
    </row>
    <row r="364" spans="7:7" x14ac:dyDescent="0.2">
      <c r="G364" s="65"/>
    </row>
    <row r="365" spans="7:7" x14ac:dyDescent="0.2">
      <c r="G365" s="65"/>
    </row>
    <row r="366" spans="7:7" x14ac:dyDescent="0.2">
      <c r="G366" s="65"/>
    </row>
    <row r="367" spans="7:7" x14ac:dyDescent="0.2">
      <c r="G367" s="65"/>
    </row>
    <row r="368" spans="7:7" x14ac:dyDescent="0.2">
      <c r="G368" s="65"/>
    </row>
    <row r="369" spans="7:7" x14ac:dyDescent="0.2">
      <c r="G369" s="65"/>
    </row>
    <row r="370" spans="7:7" x14ac:dyDescent="0.2">
      <c r="G370" s="65"/>
    </row>
    <row r="371" spans="7:7" x14ac:dyDescent="0.2">
      <c r="G371" s="65"/>
    </row>
    <row r="372" spans="7:7" x14ac:dyDescent="0.2">
      <c r="G372" s="65"/>
    </row>
    <row r="373" spans="7:7" x14ac:dyDescent="0.2">
      <c r="G373" s="65"/>
    </row>
    <row r="374" spans="7:7" x14ac:dyDescent="0.2">
      <c r="G374" s="65"/>
    </row>
    <row r="375" spans="7:7" x14ac:dyDescent="0.2">
      <c r="G375" s="65"/>
    </row>
    <row r="376" spans="7:7" x14ac:dyDescent="0.2">
      <c r="G376" s="65"/>
    </row>
    <row r="377" spans="7:7" x14ac:dyDescent="0.2">
      <c r="G377" s="65"/>
    </row>
    <row r="378" spans="7:7" x14ac:dyDescent="0.2">
      <c r="G378" s="65"/>
    </row>
    <row r="379" spans="7:7" x14ac:dyDescent="0.2">
      <c r="G379" s="65"/>
    </row>
    <row r="380" spans="7:7" x14ac:dyDescent="0.2">
      <c r="G380" s="65"/>
    </row>
    <row r="381" spans="7:7" x14ac:dyDescent="0.2">
      <c r="G381" s="65"/>
    </row>
    <row r="382" spans="7:7" x14ac:dyDescent="0.2">
      <c r="G382" s="65"/>
    </row>
    <row r="383" spans="7:7" x14ac:dyDescent="0.2">
      <c r="G383" s="65"/>
    </row>
    <row r="384" spans="7:7" x14ac:dyDescent="0.2">
      <c r="G384" s="65"/>
    </row>
    <row r="385" spans="7:7" x14ac:dyDescent="0.2">
      <c r="G385" s="65"/>
    </row>
    <row r="386" spans="7:7" x14ac:dyDescent="0.2">
      <c r="G386" s="65"/>
    </row>
    <row r="387" spans="7:7" x14ac:dyDescent="0.2">
      <c r="G387" s="65"/>
    </row>
    <row r="388" spans="7:7" x14ac:dyDescent="0.2">
      <c r="G388" s="65"/>
    </row>
    <row r="389" spans="7:7" x14ac:dyDescent="0.2">
      <c r="G389" s="65"/>
    </row>
    <row r="390" spans="7:7" x14ac:dyDescent="0.2">
      <c r="G390" s="65"/>
    </row>
    <row r="391" spans="7:7" x14ac:dyDescent="0.2">
      <c r="G391" s="65"/>
    </row>
    <row r="392" spans="7:7" x14ac:dyDescent="0.2">
      <c r="G392" s="65"/>
    </row>
    <row r="393" spans="7:7" x14ac:dyDescent="0.2">
      <c r="G393" s="65"/>
    </row>
    <row r="394" spans="7:7" x14ac:dyDescent="0.2">
      <c r="G394" s="65"/>
    </row>
    <row r="395" spans="7:7" x14ac:dyDescent="0.2">
      <c r="G395" s="65"/>
    </row>
    <row r="396" spans="7:7" x14ac:dyDescent="0.2">
      <c r="G396" s="65"/>
    </row>
    <row r="397" spans="7:7" x14ac:dyDescent="0.2">
      <c r="G397" s="65"/>
    </row>
    <row r="398" spans="7:7" x14ac:dyDescent="0.2">
      <c r="G398" s="65"/>
    </row>
    <row r="399" spans="7:7" x14ac:dyDescent="0.2">
      <c r="G399" s="65"/>
    </row>
    <row r="400" spans="7:7" x14ac:dyDescent="0.2">
      <c r="G400" s="65"/>
    </row>
    <row r="401" spans="7:7" x14ac:dyDescent="0.2">
      <c r="G401" s="65"/>
    </row>
    <row r="402" spans="7:7" x14ac:dyDescent="0.2">
      <c r="G402" s="65"/>
    </row>
    <row r="403" spans="7:7" x14ac:dyDescent="0.2">
      <c r="G403" s="65"/>
    </row>
    <row r="404" spans="7:7" x14ac:dyDescent="0.2">
      <c r="G404" s="65"/>
    </row>
    <row r="405" spans="7:7" x14ac:dyDescent="0.2">
      <c r="G405" s="65"/>
    </row>
    <row r="406" spans="7:7" x14ac:dyDescent="0.2">
      <c r="G406" s="65"/>
    </row>
    <row r="407" spans="7:7" x14ac:dyDescent="0.2">
      <c r="G407" s="65"/>
    </row>
    <row r="408" spans="7:7" x14ac:dyDescent="0.2">
      <c r="G408" s="65"/>
    </row>
    <row r="409" spans="7:7" x14ac:dyDescent="0.2">
      <c r="G409" s="65"/>
    </row>
    <row r="410" spans="7:7" x14ac:dyDescent="0.2">
      <c r="G410" s="65"/>
    </row>
    <row r="411" spans="7:7" x14ac:dyDescent="0.2">
      <c r="G411" s="65"/>
    </row>
    <row r="412" spans="7:7" x14ac:dyDescent="0.2">
      <c r="G412" s="65"/>
    </row>
    <row r="413" spans="7:7" x14ac:dyDescent="0.2">
      <c r="G413" s="65"/>
    </row>
    <row r="414" spans="7:7" x14ac:dyDescent="0.2">
      <c r="G414" s="65"/>
    </row>
    <row r="415" spans="7:7" x14ac:dyDescent="0.2">
      <c r="G415" s="65"/>
    </row>
    <row r="416" spans="7:7" x14ac:dyDescent="0.2">
      <c r="G416" s="65"/>
    </row>
    <row r="417" spans="7:7" x14ac:dyDescent="0.2">
      <c r="G417" s="65"/>
    </row>
    <row r="418" spans="7:7" x14ac:dyDescent="0.2">
      <c r="G418" s="65"/>
    </row>
    <row r="419" spans="7:7" x14ac:dyDescent="0.2">
      <c r="G419" s="65"/>
    </row>
    <row r="420" spans="7:7" x14ac:dyDescent="0.2">
      <c r="G420" s="65"/>
    </row>
    <row r="421" spans="7:7" x14ac:dyDescent="0.2">
      <c r="G421" s="65"/>
    </row>
    <row r="422" spans="7:7" x14ac:dyDescent="0.2">
      <c r="G422" s="65"/>
    </row>
    <row r="423" spans="7:7" x14ac:dyDescent="0.2">
      <c r="G423" s="65"/>
    </row>
    <row r="424" spans="7:7" x14ac:dyDescent="0.2">
      <c r="G424" s="65"/>
    </row>
    <row r="425" spans="7:7" x14ac:dyDescent="0.2">
      <c r="G425" s="65"/>
    </row>
    <row r="426" spans="7:7" x14ac:dyDescent="0.2">
      <c r="G426" s="65"/>
    </row>
    <row r="427" spans="7:7" x14ac:dyDescent="0.2">
      <c r="G427" s="65"/>
    </row>
    <row r="428" spans="7:7" x14ac:dyDescent="0.2">
      <c r="G428" s="65"/>
    </row>
    <row r="429" spans="7:7" x14ac:dyDescent="0.2">
      <c r="G429" s="65"/>
    </row>
    <row r="430" spans="7:7" x14ac:dyDescent="0.2">
      <c r="G430" s="65"/>
    </row>
    <row r="431" spans="7:7" x14ac:dyDescent="0.2">
      <c r="G431" s="65"/>
    </row>
    <row r="432" spans="7:7" x14ac:dyDescent="0.2">
      <c r="G432" s="65"/>
    </row>
    <row r="433" spans="7:7" x14ac:dyDescent="0.2">
      <c r="G433" s="65"/>
    </row>
    <row r="434" spans="7:7" x14ac:dyDescent="0.2">
      <c r="G434" s="65"/>
    </row>
    <row r="435" spans="7:7" x14ac:dyDescent="0.2">
      <c r="G435" s="65"/>
    </row>
    <row r="436" spans="7:7" x14ac:dyDescent="0.2">
      <c r="G436" s="65"/>
    </row>
    <row r="437" spans="7:7" x14ac:dyDescent="0.2">
      <c r="G437" s="65"/>
    </row>
    <row r="438" spans="7:7" x14ac:dyDescent="0.2">
      <c r="G438" s="65"/>
    </row>
    <row r="439" spans="7:7" x14ac:dyDescent="0.2">
      <c r="G439" s="65"/>
    </row>
    <row r="440" spans="7:7" x14ac:dyDescent="0.2">
      <c r="G440" s="65"/>
    </row>
    <row r="441" spans="7:7" x14ac:dyDescent="0.2">
      <c r="G441" s="65"/>
    </row>
    <row r="442" spans="7:7" x14ac:dyDescent="0.2">
      <c r="G442" s="65"/>
    </row>
    <row r="443" spans="7:7" x14ac:dyDescent="0.2">
      <c r="G443" s="65"/>
    </row>
    <row r="444" spans="7:7" x14ac:dyDescent="0.2">
      <c r="G444" s="65"/>
    </row>
    <row r="445" spans="7:7" x14ac:dyDescent="0.2">
      <c r="G445" s="65"/>
    </row>
    <row r="446" spans="7:7" x14ac:dyDescent="0.2">
      <c r="G446" s="65"/>
    </row>
    <row r="447" spans="7:7" x14ac:dyDescent="0.2">
      <c r="G447" s="65"/>
    </row>
    <row r="448" spans="7:7" x14ac:dyDescent="0.2">
      <c r="G448" s="65"/>
    </row>
    <row r="449" spans="7:7" x14ac:dyDescent="0.2">
      <c r="G449" s="65"/>
    </row>
    <row r="450" spans="7:7" x14ac:dyDescent="0.2">
      <c r="G450" s="65"/>
    </row>
    <row r="451" spans="7:7" x14ac:dyDescent="0.2">
      <c r="G451" s="65"/>
    </row>
    <row r="452" spans="7:7" x14ac:dyDescent="0.2">
      <c r="G452" s="65"/>
    </row>
    <row r="453" spans="7:7" x14ac:dyDescent="0.2">
      <c r="G453" s="65"/>
    </row>
    <row r="454" spans="7:7" x14ac:dyDescent="0.2">
      <c r="G454" s="65"/>
    </row>
    <row r="455" spans="7:7" x14ac:dyDescent="0.2">
      <c r="G455" s="65"/>
    </row>
    <row r="456" spans="7:7" x14ac:dyDescent="0.2">
      <c r="G456" s="65"/>
    </row>
    <row r="457" spans="7:7" x14ac:dyDescent="0.2">
      <c r="G457" s="65"/>
    </row>
    <row r="458" spans="7:7" x14ac:dyDescent="0.2">
      <c r="G458" s="65"/>
    </row>
    <row r="459" spans="7:7" x14ac:dyDescent="0.2">
      <c r="G459" s="65"/>
    </row>
    <row r="460" spans="7:7" x14ac:dyDescent="0.2">
      <c r="G460" s="65"/>
    </row>
    <row r="461" spans="7:7" x14ac:dyDescent="0.2">
      <c r="G461" s="65"/>
    </row>
    <row r="462" spans="7:7" x14ac:dyDescent="0.2">
      <c r="G462" s="65"/>
    </row>
    <row r="463" spans="7:7" x14ac:dyDescent="0.2">
      <c r="G463" s="65"/>
    </row>
    <row r="464" spans="7:7" x14ac:dyDescent="0.2">
      <c r="G464" s="65"/>
    </row>
    <row r="465" spans="7:7" x14ac:dyDescent="0.2">
      <c r="G465" s="65"/>
    </row>
    <row r="466" spans="7:7" x14ac:dyDescent="0.2">
      <c r="G466" s="65"/>
    </row>
    <row r="467" spans="7:7" x14ac:dyDescent="0.2">
      <c r="G467" s="65"/>
    </row>
    <row r="468" spans="7:7" x14ac:dyDescent="0.2">
      <c r="G468" s="65"/>
    </row>
    <row r="469" spans="7:7" x14ac:dyDescent="0.2">
      <c r="G469" s="65"/>
    </row>
    <row r="470" spans="7:7" x14ac:dyDescent="0.2">
      <c r="G470" s="65"/>
    </row>
    <row r="471" spans="7:7" x14ac:dyDescent="0.2">
      <c r="G471" s="65"/>
    </row>
    <row r="472" spans="7:7" x14ac:dyDescent="0.2">
      <c r="G472" s="65"/>
    </row>
    <row r="473" spans="7:7" x14ac:dyDescent="0.2">
      <c r="G473" s="65"/>
    </row>
    <row r="474" spans="7:7" x14ac:dyDescent="0.2">
      <c r="G474" s="65"/>
    </row>
    <row r="475" spans="7:7" x14ac:dyDescent="0.2">
      <c r="G475" s="65"/>
    </row>
    <row r="476" spans="7:7" x14ac:dyDescent="0.2">
      <c r="G476" s="65"/>
    </row>
    <row r="477" spans="7:7" x14ac:dyDescent="0.2">
      <c r="G477" s="65"/>
    </row>
    <row r="478" spans="7:7" x14ac:dyDescent="0.2">
      <c r="G478" s="65"/>
    </row>
    <row r="479" spans="7:7" x14ac:dyDescent="0.2">
      <c r="G479" s="65"/>
    </row>
    <row r="480" spans="7:7" x14ac:dyDescent="0.2">
      <c r="G480" s="65"/>
    </row>
    <row r="481" spans="7:7" x14ac:dyDescent="0.2">
      <c r="G481" s="65"/>
    </row>
    <row r="482" spans="7:7" x14ac:dyDescent="0.2">
      <c r="G482" s="65"/>
    </row>
    <row r="483" spans="7:7" x14ac:dyDescent="0.2">
      <c r="G483" s="65"/>
    </row>
    <row r="484" spans="7:7" x14ac:dyDescent="0.2">
      <c r="G484" s="65"/>
    </row>
    <row r="485" spans="7:7" x14ac:dyDescent="0.2">
      <c r="G485" s="65"/>
    </row>
    <row r="486" spans="7:7" x14ac:dyDescent="0.2">
      <c r="G486" s="65"/>
    </row>
    <row r="487" spans="7:7" x14ac:dyDescent="0.2">
      <c r="G487" s="65"/>
    </row>
    <row r="488" spans="7:7" x14ac:dyDescent="0.2">
      <c r="G488" s="65"/>
    </row>
    <row r="489" spans="7:7" x14ac:dyDescent="0.2">
      <c r="G489" s="65"/>
    </row>
    <row r="490" spans="7:7" x14ac:dyDescent="0.2">
      <c r="G490" s="65"/>
    </row>
    <row r="491" spans="7:7" x14ac:dyDescent="0.2">
      <c r="G491" s="65"/>
    </row>
    <row r="492" spans="7:7" x14ac:dyDescent="0.2">
      <c r="G492" s="65"/>
    </row>
    <row r="493" spans="7:7" x14ac:dyDescent="0.2">
      <c r="G493" s="65"/>
    </row>
    <row r="494" spans="7:7" x14ac:dyDescent="0.2">
      <c r="G494" s="65"/>
    </row>
    <row r="495" spans="7:7" x14ac:dyDescent="0.2">
      <c r="G495" s="65"/>
    </row>
    <row r="496" spans="7:7" x14ac:dyDescent="0.2">
      <c r="G496" s="65"/>
    </row>
    <row r="497" spans="7:7" x14ac:dyDescent="0.2">
      <c r="G497" s="65"/>
    </row>
    <row r="498" spans="7:7" x14ac:dyDescent="0.2">
      <c r="G498" s="65"/>
    </row>
    <row r="499" spans="7:7" x14ac:dyDescent="0.2">
      <c r="G499" s="65"/>
    </row>
    <row r="500" spans="7:7" x14ac:dyDescent="0.2">
      <c r="G500" s="65"/>
    </row>
    <row r="501" spans="7:7" x14ac:dyDescent="0.2">
      <c r="G501" s="65"/>
    </row>
    <row r="502" spans="7:7" x14ac:dyDescent="0.2">
      <c r="G502" s="65"/>
    </row>
    <row r="503" spans="7:7" x14ac:dyDescent="0.2">
      <c r="G503" s="65"/>
    </row>
    <row r="504" spans="7:7" x14ac:dyDescent="0.2">
      <c r="G504" s="65"/>
    </row>
    <row r="505" spans="7:7" x14ac:dyDescent="0.2">
      <c r="G505" s="65"/>
    </row>
    <row r="506" spans="7:7" x14ac:dyDescent="0.2">
      <c r="G506" s="65"/>
    </row>
    <row r="507" spans="7:7" x14ac:dyDescent="0.2">
      <c r="G507" s="65"/>
    </row>
    <row r="508" spans="7:7" x14ac:dyDescent="0.2">
      <c r="G508" s="65"/>
    </row>
    <row r="509" spans="7:7" x14ac:dyDescent="0.2">
      <c r="G509" s="65"/>
    </row>
    <row r="510" spans="7:7" x14ac:dyDescent="0.2">
      <c r="G510" s="65"/>
    </row>
    <row r="511" spans="7:7" x14ac:dyDescent="0.2">
      <c r="G511" s="65"/>
    </row>
    <row r="512" spans="7:7" x14ac:dyDescent="0.2">
      <c r="G512" s="65"/>
    </row>
    <row r="513" spans="7:7" x14ac:dyDescent="0.2">
      <c r="G513" s="65"/>
    </row>
    <row r="514" spans="7:7" x14ac:dyDescent="0.2">
      <c r="G514" s="65"/>
    </row>
    <row r="515" spans="7:7" x14ac:dyDescent="0.2">
      <c r="G515" s="65"/>
    </row>
    <row r="516" spans="7:7" x14ac:dyDescent="0.2">
      <c r="G516" s="65"/>
    </row>
    <row r="517" spans="7:7" x14ac:dyDescent="0.2">
      <c r="G517" s="65"/>
    </row>
    <row r="518" spans="7:7" x14ac:dyDescent="0.2">
      <c r="G518" s="65"/>
    </row>
    <row r="519" spans="7:7" x14ac:dyDescent="0.2">
      <c r="G519" s="65"/>
    </row>
    <row r="520" spans="7:7" x14ac:dyDescent="0.2">
      <c r="G520" s="65"/>
    </row>
    <row r="521" spans="7:7" x14ac:dyDescent="0.2">
      <c r="G521" s="65"/>
    </row>
    <row r="522" spans="7:7" x14ac:dyDescent="0.2">
      <c r="G522" s="65"/>
    </row>
    <row r="523" spans="7:7" x14ac:dyDescent="0.2">
      <c r="G523" s="65"/>
    </row>
    <row r="524" spans="7:7" x14ac:dyDescent="0.2">
      <c r="G524" s="65"/>
    </row>
    <row r="525" spans="7:7" x14ac:dyDescent="0.2">
      <c r="G525" s="65"/>
    </row>
    <row r="526" spans="7:7" x14ac:dyDescent="0.2">
      <c r="G526" s="65"/>
    </row>
    <row r="527" spans="7:7" x14ac:dyDescent="0.2">
      <c r="G527" s="65"/>
    </row>
    <row r="528" spans="7:7" x14ac:dyDescent="0.2">
      <c r="G528" s="65"/>
    </row>
    <row r="529" spans="7:7" x14ac:dyDescent="0.2">
      <c r="G529" s="65"/>
    </row>
    <row r="530" spans="7:7" x14ac:dyDescent="0.2">
      <c r="G530" s="65"/>
    </row>
    <row r="531" spans="7:7" x14ac:dyDescent="0.2">
      <c r="G531" s="65"/>
    </row>
    <row r="532" spans="7:7" x14ac:dyDescent="0.2">
      <c r="G532" s="65"/>
    </row>
    <row r="533" spans="7:7" x14ac:dyDescent="0.2">
      <c r="G533" s="65"/>
    </row>
    <row r="534" spans="7:7" x14ac:dyDescent="0.2">
      <c r="G534" s="65"/>
    </row>
    <row r="535" spans="7:7" x14ac:dyDescent="0.2">
      <c r="G535" s="65"/>
    </row>
    <row r="536" spans="7:7" x14ac:dyDescent="0.2">
      <c r="G536" s="65"/>
    </row>
    <row r="537" spans="7:7" x14ac:dyDescent="0.2">
      <c r="G537" s="65"/>
    </row>
    <row r="538" spans="7:7" x14ac:dyDescent="0.2">
      <c r="G538" s="65"/>
    </row>
    <row r="539" spans="7:7" x14ac:dyDescent="0.2">
      <c r="G539" s="65"/>
    </row>
    <row r="540" spans="7:7" x14ac:dyDescent="0.2">
      <c r="G540" s="65"/>
    </row>
    <row r="541" spans="7:7" x14ac:dyDescent="0.2">
      <c r="G541" s="65"/>
    </row>
    <row r="542" spans="7:7" x14ac:dyDescent="0.2">
      <c r="G542" s="65"/>
    </row>
    <row r="543" spans="7:7" x14ac:dyDescent="0.2">
      <c r="G543" s="65"/>
    </row>
    <row r="544" spans="7:7" x14ac:dyDescent="0.2">
      <c r="G544" s="65"/>
    </row>
    <row r="545" spans="7:7" x14ac:dyDescent="0.2">
      <c r="G545" s="65"/>
    </row>
    <row r="546" spans="7:7" x14ac:dyDescent="0.2">
      <c r="G546" s="65"/>
    </row>
    <row r="547" spans="7:7" x14ac:dyDescent="0.2">
      <c r="G547" s="65"/>
    </row>
    <row r="548" spans="7:7" x14ac:dyDescent="0.2">
      <c r="G548" s="65"/>
    </row>
    <row r="549" spans="7:7" x14ac:dyDescent="0.2">
      <c r="G549" s="65"/>
    </row>
    <row r="550" spans="7:7" x14ac:dyDescent="0.2">
      <c r="G550" s="65"/>
    </row>
    <row r="551" spans="7:7" x14ac:dyDescent="0.2">
      <c r="G551" s="65"/>
    </row>
    <row r="552" spans="7:7" x14ac:dyDescent="0.2">
      <c r="G552" s="65"/>
    </row>
    <row r="553" spans="7:7" x14ac:dyDescent="0.2">
      <c r="G553" s="65"/>
    </row>
    <row r="554" spans="7:7" x14ac:dyDescent="0.2">
      <c r="G554" s="65"/>
    </row>
    <row r="555" spans="7:7" x14ac:dyDescent="0.2">
      <c r="G555" s="65"/>
    </row>
    <row r="556" spans="7:7" x14ac:dyDescent="0.2">
      <c r="G556" s="65"/>
    </row>
    <row r="557" spans="7:7" x14ac:dyDescent="0.2">
      <c r="G557" s="65"/>
    </row>
    <row r="558" spans="7:7" x14ac:dyDescent="0.2">
      <c r="G558" s="65"/>
    </row>
    <row r="559" spans="7:7" x14ac:dyDescent="0.2">
      <c r="G559" s="65"/>
    </row>
    <row r="560" spans="7:7" x14ac:dyDescent="0.2">
      <c r="G560" s="65"/>
    </row>
    <row r="561" spans="7:7" x14ac:dyDescent="0.2">
      <c r="G561" s="65"/>
    </row>
    <row r="562" spans="7:7" x14ac:dyDescent="0.2">
      <c r="G562" s="65"/>
    </row>
    <row r="563" spans="7:7" x14ac:dyDescent="0.2">
      <c r="G563" s="65"/>
    </row>
    <row r="564" spans="7:7" x14ac:dyDescent="0.2">
      <c r="G564" s="65"/>
    </row>
    <row r="565" spans="7:7" x14ac:dyDescent="0.2">
      <c r="G565" s="65"/>
    </row>
    <row r="566" spans="7:7" x14ac:dyDescent="0.2">
      <c r="G566" s="65"/>
    </row>
    <row r="567" spans="7:7" x14ac:dyDescent="0.2">
      <c r="G567" s="65"/>
    </row>
    <row r="568" spans="7:7" x14ac:dyDescent="0.2">
      <c r="G568" s="65"/>
    </row>
    <row r="569" spans="7:7" x14ac:dyDescent="0.2">
      <c r="G569" s="65"/>
    </row>
    <row r="570" spans="7:7" x14ac:dyDescent="0.2">
      <c r="G570" s="65"/>
    </row>
    <row r="571" spans="7:7" x14ac:dyDescent="0.2">
      <c r="G571" s="65"/>
    </row>
    <row r="572" spans="7:7" x14ac:dyDescent="0.2">
      <c r="G572" s="65"/>
    </row>
    <row r="573" spans="7:7" x14ac:dyDescent="0.2">
      <c r="G573" s="65"/>
    </row>
    <row r="574" spans="7:7" x14ac:dyDescent="0.2">
      <c r="G574" s="65"/>
    </row>
    <row r="575" spans="7:7" x14ac:dyDescent="0.2">
      <c r="G575" s="65"/>
    </row>
    <row r="576" spans="7:7" x14ac:dyDescent="0.2">
      <c r="G576" s="65"/>
    </row>
    <row r="577" spans="7:7" x14ac:dyDescent="0.2">
      <c r="G577" s="65"/>
    </row>
    <row r="578" spans="7:7" x14ac:dyDescent="0.2">
      <c r="G578" s="65"/>
    </row>
    <row r="579" spans="7:7" x14ac:dyDescent="0.2">
      <c r="G579" s="65"/>
    </row>
    <row r="580" spans="7:7" x14ac:dyDescent="0.2">
      <c r="G580" s="65"/>
    </row>
    <row r="581" spans="7:7" x14ac:dyDescent="0.2">
      <c r="G581" s="65"/>
    </row>
    <row r="582" spans="7:7" x14ac:dyDescent="0.2">
      <c r="G582" s="65"/>
    </row>
    <row r="583" spans="7:7" x14ac:dyDescent="0.2">
      <c r="G583" s="65"/>
    </row>
    <row r="584" spans="7:7" x14ac:dyDescent="0.2">
      <c r="G584" s="65"/>
    </row>
    <row r="585" spans="7:7" x14ac:dyDescent="0.2">
      <c r="G585" s="65"/>
    </row>
    <row r="586" spans="7:7" x14ac:dyDescent="0.2">
      <c r="G586" s="65"/>
    </row>
    <row r="587" spans="7:7" x14ac:dyDescent="0.2">
      <c r="G587" s="65"/>
    </row>
    <row r="588" spans="7:7" x14ac:dyDescent="0.2">
      <c r="G588" s="65"/>
    </row>
    <row r="589" spans="7:7" x14ac:dyDescent="0.2">
      <c r="G589" s="65"/>
    </row>
    <row r="590" spans="7:7" x14ac:dyDescent="0.2">
      <c r="G590" s="65"/>
    </row>
    <row r="591" spans="7:7" x14ac:dyDescent="0.2">
      <c r="G591" s="65"/>
    </row>
    <row r="592" spans="7:7" x14ac:dyDescent="0.2">
      <c r="G592" s="65"/>
    </row>
    <row r="593" spans="7:7" x14ac:dyDescent="0.2">
      <c r="G593" s="65"/>
    </row>
    <row r="594" spans="7:7" x14ac:dyDescent="0.2">
      <c r="G594" s="65"/>
    </row>
    <row r="595" spans="7:7" x14ac:dyDescent="0.2">
      <c r="G595" s="65"/>
    </row>
    <row r="596" spans="7:7" x14ac:dyDescent="0.2">
      <c r="G596" s="65"/>
    </row>
    <row r="597" spans="7:7" x14ac:dyDescent="0.2">
      <c r="G597" s="65"/>
    </row>
    <row r="598" spans="7:7" x14ac:dyDescent="0.2">
      <c r="G598" s="65"/>
    </row>
    <row r="599" spans="7:7" x14ac:dyDescent="0.2">
      <c r="G599" s="65"/>
    </row>
    <row r="600" spans="7:7" x14ac:dyDescent="0.2">
      <c r="G600" s="65"/>
    </row>
    <row r="601" spans="7:7" x14ac:dyDescent="0.2">
      <c r="G601" s="65"/>
    </row>
    <row r="602" spans="7:7" x14ac:dyDescent="0.2">
      <c r="G602" s="65"/>
    </row>
    <row r="603" spans="7:7" x14ac:dyDescent="0.2">
      <c r="G603" s="65"/>
    </row>
    <row r="604" spans="7:7" x14ac:dyDescent="0.2">
      <c r="G604" s="65"/>
    </row>
    <row r="605" spans="7:7" x14ac:dyDescent="0.2">
      <c r="G605" s="65"/>
    </row>
    <row r="606" spans="7:7" x14ac:dyDescent="0.2">
      <c r="G606" s="65"/>
    </row>
    <row r="607" spans="7:7" x14ac:dyDescent="0.2">
      <c r="G607" s="65"/>
    </row>
    <row r="608" spans="7:7" x14ac:dyDescent="0.2">
      <c r="G608" s="65"/>
    </row>
    <row r="609" spans="7:7" x14ac:dyDescent="0.2">
      <c r="G609" s="65"/>
    </row>
    <row r="610" spans="7:7" x14ac:dyDescent="0.2">
      <c r="G610" s="65"/>
    </row>
    <row r="611" spans="7:7" x14ac:dyDescent="0.2">
      <c r="G611" s="65"/>
    </row>
    <row r="612" spans="7:7" x14ac:dyDescent="0.2">
      <c r="G612" s="65"/>
    </row>
    <row r="613" spans="7:7" x14ac:dyDescent="0.2">
      <c r="G613" s="65"/>
    </row>
    <row r="614" spans="7:7" x14ac:dyDescent="0.2">
      <c r="G614" s="65"/>
    </row>
    <row r="615" spans="7:7" x14ac:dyDescent="0.2">
      <c r="G615" s="65"/>
    </row>
    <row r="616" spans="7:7" x14ac:dyDescent="0.2">
      <c r="G616" s="65"/>
    </row>
    <row r="617" spans="7:7" x14ac:dyDescent="0.2">
      <c r="G617" s="65"/>
    </row>
    <row r="618" spans="7:7" x14ac:dyDescent="0.2">
      <c r="G618" s="65"/>
    </row>
    <row r="619" spans="7:7" x14ac:dyDescent="0.2">
      <c r="G619" s="65"/>
    </row>
    <row r="620" spans="7:7" x14ac:dyDescent="0.2">
      <c r="G620" s="65"/>
    </row>
    <row r="621" spans="7:7" x14ac:dyDescent="0.2">
      <c r="G621" s="65"/>
    </row>
    <row r="622" spans="7:7" x14ac:dyDescent="0.2">
      <c r="G622" s="65"/>
    </row>
    <row r="623" spans="7:7" x14ac:dyDescent="0.2">
      <c r="G623" s="65"/>
    </row>
    <row r="624" spans="7:7" x14ac:dyDescent="0.2">
      <c r="G624" s="65"/>
    </row>
    <row r="625" spans="7:7" x14ac:dyDescent="0.2">
      <c r="G625" s="65"/>
    </row>
    <row r="626" spans="7:7" x14ac:dyDescent="0.2">
      <c r="G626" s="65"/>
    </row>
    <row r="627" spans="7:7" x14ac:dyDescent="0.2">
      <c r="G627" s="65"/>
    </row>
    <row r="628" spans="7:7" x14ac:dyDescent="0.2">
      <c r="G628" s="65"/>
    </row>
    <row r="629" spans="7:7" x14ac:dyDescent="0.2">
      <c r="G629" s="65"/>
    </row>
    <row r="630" spans="7:7" x14ac:dyDescent="0.2">
      <c r="G630" s="65"/>
    </row>
    <row r="631" spans="7:7" x14ac:dyDescent="0.2">
      <c r="G631" s="65"/>
    </row>
    <row r="632" spans="7:7" x14ac:dyDescent="0.2">
      <c r="G632" s="65"/>
    </row>
    <row r="633" spans="7:7" x14ac:dyDescent="0.2">
      <c r="G633" s="65"/>
    </row>
    <row r="634" spans="7:7" x14ac:dyDescent="0.2">
      <c r="G634" s="65"/>
    </row>
    <row r="635" spans="7:7" x14ac:dyDescent="0.2">
      <c r="G635" s="65"/>
    </row>
    <row r="636" spans="7:7" x14ac:dyDescent="0.2">
      <c r="G636" s="65"/>
    </row>
    <row r="637" spans="7:7" x14ac:dyDescent="0.2">
      <c r="G637" s="65"/>
    </row>
    <row r="638" spans="7:7" x14ac:dyDescent="0.2">
      <c r="G638" s="65"/>
    </row>
    <row r="639" spans="7:7" x14ac:dyDescent="0.2">
      <c r="G639" s="65"/>
    </row>
    <row r="640" spans="7:7" x14ac:dyDescent="0.2">
      <c r="G640" s="65"/>
    </row>
    <row r="641" spans="7:7" x14ac:dyDescent="0.2">
      <c r="G641" s="65"/>
    </row>
    <row r="642" spans="7:7" x14ac:dyDescent="0.2">
      <c r="G642" s="65"/>
    </row>
    <row r="643" spans="7:7" x14ac:dyDescent="0.2">
      <c r="G643" s="65"/>
    </row>
    <row r="644" spans="7:7" x14ac:dyDescent="0.2">
      <c r="G644" s="65"/>
    </row>
    <row r="645" spans="7:7" x14ac:dyDescent="0.2">
      <c r="G645" s="65"/>
    </row>
    <row r="646" spans="7:7" x14ac:dyDescent="0.2">
      <c r="G646" s="65"/>
    </row>
    <row r="647" spans="7:7" x14ac:dyDescent="0.2">
      <c r="G647" s="65"/>
    </row>
    <row r="648" spans="7:7" x14ac:dyDescent="0.2">
      <c r="G648" s="65"/>
    </row>
    <row r="649" spans="7:7" x14ac:dyDescent="0.2">
      <c r="G649" s="65"/>
    </row>
    <row r="650" spans="7:7" x14ac:dyDescent="0.2">
      <c r="G650" s="65"/>
    </row>
    <row r="651" spans="7:7" x14ac:dyDescent="0.2">
      <c r="G651" s="65"/>
    </row>
    <row r="652" spans="7:7" x14ac:dyDescent="0.2">
      <c r="G652" s="65"/>
    </row>
    <row r="653" spans="7:7" x14ac:dyDescent="0.2">
      <c r="G653" s="65"/>
    </row>
    <row r="654" spans="7:7" x14ac:dyDescent="0.2">
      <c r="G654" s="65"/>
    </row>
    <row r="655" spans="7:7" x14ac:dyDescent="0.2">
      <c r="G655" s="65"/>
    </row>
    <row r="656" spans="7:7" x14ac:dyDescent="0.2">
      <c r="G656" s="65"/>
    </row>
    <row r="657" spans="7:7" x14ac:dyDescent="0.2">
      <c r="G657" s="65"/>
    </row>
    <row r="658" spans="7:7" x14ac:dyDescent="0.2">
      <c r="G658" s="65"/>
    </row>
    <row r="659" spans="7:7" x14ac:dyDescent="0.2">
      <c r="G659" s="65"/>
    </row>
    <row r="660" spans="7:7" x14ac:dyDescent="0.2">
      <c r="G660" s="65"/>
    </row>
    <row r="661" spans="7:7" x14ac:dyDescent="0.2">
      <c r="G661" s="65"/>
    </row>
    <row r="662" spans="7:7" x14ac:dyDescent="0.2">
      <c r="G662" s="65"/>
    </row>
    <row r="663" spans="7:7" x14ac:dyDescent="0.2">
      <c r="G663" s="65"/>
    </row>
    <row r="664" spans="7:7" x14ac:dyDescent="0.2">
      <c r="G664" s="65"/>
    </row>
    <row r="665" spans="7:7" x14ac:dyDescent="0.2">
      <c r="G665" s="65"/>
    </row>
    <row r="666" spans="7:7" x14ac:dyDescent="0.2">
      <c r="G666" s="65"/>
    </row>
    <row r="667" spans="7:7" x14ac:dyDescent="0.2">
      <c r="G667" s="65"/>
    </row>
    <row r="668" spans="7:7" x14ac:dyDescent="0.2">
      <c r="G668" s="65"/>
    </row>
    <row r="669" spans="7:7" x14ac:dyDescent="0.2">
      <c r="G669" s="65"/>
    </row>
    <row r="670" spans="7:7" x14ac:dyDescent="0.2">
      <c r="G670" s="65"/>
    </row>
    <row r="671" spans="7:7" x14ac:dyDescent="0.2">
      <c r="G671" s="65"/>
    </row>
    <row r="672" spans="7:7" x14ac:dyDescent="0.2">
      <c r="G672" s="65"/>
    </row>
    <row r="673" spans="7:7" x14ac:dyDescent="0.2">
      <c r="G673" s="65"/>
    </row>
    <row r="674" spans="7:7" x14ac:dyDescent="0.2">
      <c r="G674" s="65"/>
    </row>
    <row r="675" spans="7:7" x14ac:dyDescent="0.2">
      <c r="G675" s="65"/>
    </row>
    <row r="676" spans="7:7" x14ac:dyDescent="0.2">
      <c r="G676" s="65"/>
    </row>
    <row r="677" spans="7:7" x14ac:dyDescent="0.2">
      <c r="G677" s="65"/>
    </row>
    <row r="678" spans="7:7" x14ac:dyDescent="0.2">
      <c r="G678" s="65"/>
    </row>
    <row r="679" spans="7:7" x14ac:dyDescent="0.2">
      <c r="G679" s="65"/>
    </row>
    <row r="680" spans="7:7" x14ac:dyDescent="0.2">
      <c r="G680" s="65"/>
    </row>
    <row r="681" spans="7:7" x14ac:dyDescent="0.2">
      <c r="G681" s="65"/>
    </row>
    <row r="682" spans="7:7" x14ac:dyDescent="0.2">
      <c r="G682" s="65"/>
    </row>
    <row r="683" spans="7:7" x14ac:dyDescent="0.2">
      <c r="G683" s="65"/>
    </row>
    <row r="684" spans="7:7" x14ac:dyDescent="0.2">
      <c r="G684" s="65"/>
    </row>
    <row r="685" spans="7:7" x14ac:dyDescent="0.2">
      <c r="G685" s="65"/>
    </row>
    <row r="686" spans="7:7" x14ac:dyDescent="0.2">
      <c r="G686" s="65"/>
    </row>
    <row r="687" spans="7:7" x14ac:dyDescent="0.2">
      <c r="G687" s="65"/>
    </row>
    <row r="688" spans="7:7" x14ac:dyDescent="0.2">
      <c r="G688" s="65"/>
    </row>
    <row r="689" spans="7:7" x14ac:dyDescent="0.2">
      <c r="G689" s="65"/>
    </row>
    <row r="690" spans="7:7" x14ac:dyDescent="0.2">
      <c r="G690" s="65"/>
    </row>
    <row r="691" spans="7:7" x14ac:dyDescent="0.2">
      <c r="G691" s="65"/>
    </row>
    <row r="692" spans="7:7" x14ac:dyDescent="0.2">
      <c r="G692" s="65"/>
    </row>
    <row r="693" spans="7:7" x14ac:dyDescent="0.2">
      <c r="G693" s="65"/>
    </row>
    <row r="694" spans="7:7" x14ac:dyDescent="0.2">
      <c r="G694" s="65"/>
    </row>
    <row r="695" spans="7:7" x14ac:dyDescent="0.2">
      <c r="G695" s="65"/>
    </row>
    <row r="696" spans="7:7" x14ac:dyDescent="0.2">
      <c r="G696" s="65"/>
    </row>
    <row r="697" spans="7:7" x14ac:dyDescent="0.2">
      <c r="G697" s="65"/>
    </row>
    <row r="698" spans="7:7" x14ac:dyDescent="0.2">
      <c r="G698" s="65"/>
    </row>
    <row r="699" spans="7:7" x14ac:dyDescent="0.2">
      <c r="G699" s="65"/>
    </row>
    <row r="700" spans="7:7" x14ac:dyDescent="0.2">
      <c r="G700" s="65"/>
    </row>
    <row r="701" spans="7:7" x14ac:dyDescent="0.2">
      <c r="G701" s="65"/>
    </row>
    <row r="702" spans="7:7" x14ac:dyDescent="0.2">
      <c r="G702" s="65"/>
    </row>
    <row r="703" spans="7:7" x14ac:dyDescent="0.2">
      <c r="G703" s="65"/>
    </row>
    <row r="704" spans="7:7" x14ac:dyDescent="0.2">
      <c r="G704" s="65"/>
    </row>
    <row r="705" spans="7:7" x14ac:dyDescent="0.2">
      <c r="G705" s="65"/>
    </row>
    <row r="706" spans="7:7" x14ac:dyDescent="0.2">
      <c r="G706" s="65"/>
    </row>
    <row r="707" spans="7:7" x14ac:dyDescent="0.2">
      <c r="G707" s="65"/>
    </row>
    <row r="708" spans="7:7" x14ac:dyDescent="0.2">
      <c r="G708" s="65"/>
    </row>
    <row r="709" spans="7:7" x14ac:dyDescent="0.2">
      <c r="G709" s="65"/>
    </row>
    <row r="710" spans="7:7" x14ac:dyDescent="0.2">
      <c r="G710" s="65"/>
    </row>
    <row r="711" spans="7:7" x14ac:dyDescent="0.2">
      <c r="G711" s="65"/>
    </row>
    <row r="712" spans="7:7" x14ac:dyDescent="0.2">
      <c r="G712" s="65"/>
    </row>
    <row r="713" spans="7:7" x14ac:dyDescent="0.2">
      <c r="G713" s="65"/>
    </row>
    <row r="714" spans="7:7" x14ac:dyDescent="0.2">
      <c r="G714" s="65"/>
    </row>
    <row r="715" spans="7:7" x14ac:dyDescent="0.2">
      <c r="G715" s="65"/>
    </row>
    <row r="716" spans="7:7" x14ac:dyDescent="0.2">
      <c r="G716" s="65"/>
    </row>
    <row r="717" spans="7:7" x14ac:dyDescent="0.2">
      <c r="G717" s="65"/>
    </row>
    <row r="718" spans="7:7" x14ac:dyDescent="0.2">
      <c r="G718" s="65"/>
    </row>
    <row r="719" spans="7:7" x14ac:dyDescent="0.2">
      <c r="G719" s="65"/>
    </row>
    <row r="720" spans="7:7" x14ac:dyDescent="0.2">
      <c r="G720" s="65"/>
    </row>
    <row r="721" spans="7:7" x14ac:dyDescent="0.2">
      <c r="G721" s="65"/>
    </row>
    <row r="722" spans="7:7" x14ac:dyDescent="0.2">
      <c r="G722" s="65"/>
    </row>
    <row r="723" spans="7:7" x14ac:dyDescent="0.2">
      <c r="G723" s="65"/>
    </row>
    <row r="724" spans="7:7" x14ac:dyDescent="0.2">
      <c r="G724" s="65"/>
    </row>
    <row r="725" spans="7:7" x14ac:dyDescent="0.2">
      <c r="G725" s="65"/>
    </row>
    <row r="726" spans="7:7" x14ac:dyDescent="0.2">
      <c r="G726" s="65"/>
    </row>
    <row r="727" spans="7:7" x14ac:dyDescent="0.2">
      <c r="G727" s="65"/>
    </row>
    <row r="728" spans="7:7" x14ac:dyDescent="0.2">
      <c r="G728" s="65"/>
    </row>
    <row r="729" spans="7:7" x14ac:dyDescent="0.2">
      <c r="G729" s="65"/>
    </row>
    <row r="730" spans="7:7" x14ac:dyDescent="0.2">
      <c r="G730" s="65"/>
    </row>
    <row r="731" spans="7:7" x14ac:dyDescent="0.2">
      <c r="G731" s="65"/>
    </row>
    <row r="732" spans="7:7" x14ac:dyDescent="0.2">
      <c r="G732" s="65"/>
    </row>
    <row r="733" spans="7:7" x14ac:dyDescent="0.2">
      <c r="G733" s="65"/>
    </row>
    <row r="734" spans="7:7" x14ac:dyDescent="0.2">
      <c r="G734" s="65"/>
    </row>
    <row r="735" spans="7:7" x14ac:dyDescent="0.2">
      <c r="G735" s="65"/>
    </row>
    <row r="736" spans="7:7" x14ac:dyDescent="0.2">
      <c r="G736" s="65"/>
    </row>
    <row r="737" spans="7:7" x14ac:dyDescent="0.2">
      <c r="G737" s="65"/>
    </row>
    <row r="738" spans="7:7" x14ac:dyDescent="0.2">
      <c r="G738" s="65"/>
    </row>
    <row r="739" spans="7:7" x14ac:dyDescent="0.2">
      <c r="G739" s="65"/>
    </row>
    <row r="740" spans="7:7" x14ac:dyDescent="0.2">
      <c r="G740" s="65"/>
    </row>
    <row r="741" spans="7:7" x14ac:dyDescent="0.2">
      <c r="G741" s="65"/>
    </row>
    <row r="742" spans="7:7" x14ac:dyDescent="0.2">
      <c r="G742" s="65"/>
    </row>
    <row r="743" spans="7:7" x14ac:dyDescent="0.2">
      <c r="G743" s="65"/>
    </row>
    <row r="744" spans="7:7" x14ac:dyDescent="0.2">
      <c r="G744" s="65"/>
    </row>
    <row r="745" spans="7:7" x14ac:dyDescent="0.2">
      <c r="G745" s="65"/>
    </row>
    <row r="746" spans="7:7" x14ac:dyDescent="0.2">
      <c r="G746" s="65"/>
    </row>
    <row r="747" spans="7:7" x14ac:dyDescent="0.2">
      <c r="G747" s="65"/>
    </row>
    <row r="748" spans="7:7" x14ac:dyDescent="0.2">
      <c r="G748" s="65"/>
    </row>
    <row r="749" spans="7:7" x14ac:dyDescent="0.2">
      <c r="G749" s="65"/>
    </row>
    <row r="750" spans="7:7" x14ac:dyDescent="0.2">
      <c r="G750" s="65"/>
    </row>
    <row r="751" spans="7:7" x14ac:dyDescent="0.2">
      <c r="G751" s="65"/>
    </row>
    <row r="752" spans="7:7" x14ac:dyDescent="0.2">
      <c r="G752" s="65"/>
    </row>
    <row r="753" spans="7:7" x14ac:dyDescent="0.2">
      <c r="G753" s="65"/>
    </row>
    <row r="754" spans="7:7" x14ac:dyDescent="0.2">
      <c r="G754" s="65"/>
    </row>
    <row r="755" spans="7:7" x14ac:dyDescent="0.2">
      <c r="G755" s="65"/>
    </row>
    <row r="756" spans="7:7" x14ac:dyDescent="0.2">
      <c r="G756" s="65"/>
    </row>
    <row r="757" spans="7:7" x14ac:dyDescent="0.2">
      <c r="G757" s="65"/>
    </row>
    <row r="758" spans="7:7" x14ac:dyDescent="0.2">
      <c r="G758" s="65"/>
    </row>
    <row r="759" spans="7:7" x14ac:dyDescent="0.2">
      <c r="G759" s="65"/>
    </row>
    <row r="760" spans="7:7" x14ac:dyDescent="0.2">
      <c r="G760" s="65"/>
    </row>
    <row r="761" spans="7:7" x14ac:dyDescent="0.2">
      <c r="G761" s="65"/>
    </row>
    <row r="762" spans="7:7" x14ac:dyDescent="0.2">
      <c r="G762" s="65"/>
    </row>
    <row r="763" spans="7:7" x14ac:dyDescent="0.2">
      <c r="G763" s="65"/>
    </row>
    <row r="764" spans="7:7" x14ac:dyDescent="0.2">
      <c r="G764" s="65"/>
    </row>
    <row r="765" spans="7:7" x14ac:dyDescent="0.2">
      <c r="G765" s="65"/>
    </row>
    <row r="766" spans="7:7" x14ac:dyDescent="0.2">
      <c r="G766" s="65"/>
    </row>
    <row r="767" spans="7:7" x14ac:dyDescent="0.2">
      <c r="G767" s="65"/>
    </row>
    <row r="768" spans="7:7" x14ac:dyDescent="0.2">
      <c r="G768" s="65"/>
    </row>
    <row r="769" spans="7:7" x14ac:dyDescent="0.2">
      <c r="G769" s="65"/>
    </row>
    <row r="770" spans="7:7" x14ac:dyDescent="0.2">
      <c r="G770" s="65"/>
    </row>
    <row r="771" spans="7:7" x14ac:dyDescent="0.2">
      <c r="G771" s="65"/>
    </row>
    <row r="772" spans="7:7" x14ac:dyDescent="0.2">
      <c r="G772" s="65"/>
    </row>
    <row r="773" spans="7:7" x14ac:dyDescent="0.2">
      <c r="G773" s="65"/>
    </row>
    <row r="774" spans="7:7" x14ac:dyDescent="0.2">
      <c r="G774" s="65"/>
    </row>
    <row r="775" spans="7:7" x14ac:dyDescent="0.2">
      <c r="G775" s="65"/>
    </row>
    <row r="776" spans="7:7" x14ac:dyDescent="0.2">
      <c r="G776" s="65"/>
    </row>
    <row r="777" spans="7:7" x14ac:dyDescent="0.2">
      <c r="G777" s="65"/>
    </row>
    <row r="778" spans="7:7" x14ac:dyDescent="0.2">
      <c r="G778" s="65"/>
    </row>
    <row r="779" spans="7:7" x14ac:dyDescent="0.2">
      <c r="G779" s="65"/>
    </row>
    <row r="780" spans="7:7" x14ac:dyDescent="0.2">
      <c r="G780" s="65"/>
    </row>
    <row r="781" spans="7:7" x14ac:dyDescent="0.2">
      <c r="G781" s="65"/>
    </row>
    <row r="782" spans="7:7" x14ac:dyDescent="0.2">
      <c r="G782" s="65"/>
    </row>
    <row r="783" spans="7:7" x14ac:dyDescent="0.2">
      <c r="G783" s="65"/>
    </row>
    <row r="784" spans="7:7" x14ac:dyDescent="0.2">
      <c r="G784" s="65"/>
    </row>
    <row r="785" spans="7:7" x14ac:dyDescent="0.2">
      <c r="G785" s="65"/>
    </row>
    <row r="786" spans="7:7" x14ac:dyDescent="0.2">
      <c r="G786" s="65"/>
    </row>
    <row r="787" spans="7:7" x14ac:dyDescent="0.2">
      <c r="G787" s="65"/>
    </row>
    <row r="788" spans="7:7" x14ac:dyDescent="0.2">
      <c r="G788" s="65"/>
    </row>
    <row r="789" spans="7:7" x14ac:dyDescent="0.2">
      <c r="G789" s="65"/>
    </row>
    <row r="790" spans="7:7" x14ac:dyDescent="0.2">
      <c r="G790" s="65"/>
    </row>
    <row r="791" spans="7:7" x14ac:dyDescent="0.2">
      <c r="G791" s="65"/>
    </row>
    <row r="792" spans="7:7" x14ac:dyDescent="0.2">
      <c r="G792" s="65"/>
    </row>
    <row r="793" spans="7:7" x14ac:dyDescent="0.2">
      <c r="G793" s="65"/>
    </row>
    <row r="794" spans="7:7" x14ac:dyDescent="0.2">
      <c r="G794" s="65"/>
    </row>
    <row r="795" spans="7:7" x14ac:dyDescent="0.2">
      <c r="G795" s="65"/>
    </row>
    <row r="796" spans="7:7" x14ac:dyDescent="0.2">
      <c r="G796" s="65"/>
    </row>
    <row r="797" spans="7:7" x14ac:dyDescent="0.2">
      <c r="G797" s="65"/>
    </row>
    <row r="798" spans="7:7" x14ac:dyDescent="0.2">
      <c r="G798" s="65"/>
    </row>
    <row r="799" spans="7:7" x14ac:dyDescent="0.2">
      <c r="G799" s="65"/>
    </row>
    <row r="800" spans="7:7" x14ac:dyDescent="0.2">
      <c r="G800" s="65"/>
    </row>
    <row r="801" spans="7:7" x14ac:dyDescent="0.2">
      <c r="G801" s="65"/>
    </row>
    <row r="802" spans="7:7" x14ac:dyDescent="0.2">
      <c r="G802" s="65"/>
    </row>
    <row r="803" spans="7:7" x14ac:dyDescent="0.2">
      <c r="G803" s="65"/>
    </row>
    <row r="804" spans="7:7" x14ac:dyDescent="0.2">
      <c r="G804" s="65"/>
    </row>
    <row r="805" spans="7:7" x14ac:dyDescent="0.2">
      <c r="G805" s="65"/>
    </row>
    <row r="806" spans="7:7" x14ac:dyDescent="0.2">
      <c r="G806" s="65"/>
    </row>
    <row r="807" spans="7:7" x14ac:dyDescent="0.2">
      <c r="G807" s="65"/>
    </row>
    <row r="808" spans="7:7" x14ac:dyDescent="0.2">
      <c r="G808" s="65"/>
    </row>
    <row r="809" spans="7:7" x14ac:dyDescent="0.2">
      <c r="G809" s="65"/>
    </row>
    <row r="810" spans="7:7" x14ac:dyDescent="0.2">
      <c r="G810" s="65"/>
    </row>
    <row r="811" spans="7:7" x14ac:dyDescent="0.2">
      <c r="G811" s="65"/>
    </row>
    <row r="812" spans="7:7" x14ac:dyDescent="0.2">
      <c r="G812" s="65"/>
    </row>
    <row r="813" spans="7:7" x14ac:dyDescent="0.2">
      <c r="G813" s="65"/>
    </row>
    <row r="814" spans="7:7" x14ac:dyDescent="0.2">
      <c r="G814" s="65"/>
    </row>
    <row r="815" spans="7:7" x14ac:dyDescent="0.2">
      <c r="G815" s="65"/>
    </row>
    <row r="816" spans="7:7" x14ac:dyDescent="0.2">
      <c r="G816" s="65"/>
    </row>
    <row r="817" spans="7:7" x14ac:dyDescent="0.2">
      <c r="G817" s="65"/>
    </row>
    <row r="818" spans="7:7" x14ac:dyDescent="0.2">
      <c r="G818" s="65"/>
    </row>
    <row r="819" spans="7:7" x14ac:dyDescent="0.2">
      <c r="G819" s="65"/>
    </row>
    <row r="820" spans="7:7" x14ac:dyDescent="0.2">
      <c r="G820" s="65"/>
    </row>
    <row r="821" spans="7:7" x14ac:dyDescent="0.2">
      <c r="G821" s="65"/>
    </row>
    <row r="822" spans="7:7" x14ac:dyDescent="0.2">
      <c r="G822" s="65"/>
    </row>
    <row r="823" spans="7:7" x14ac:dyDescent="0.2">
      <c r="G823" s="65"/>
    </row>
    <row r="824" spans="7:7" x14ac:dyDescent="0.2">
      <c r="G824" s="65"/>
    </row>
    <row r="825" spans="7:7" x14ac:dyDescent="0.2">
      <c r="G825" s="65"/>
    </row>
    <row r="826" spans="7:7" x14ac:dyDescent="0.2">
      <c r="G826" s="65"/>
    </row>
    <row r="827" spans="7:7" x14ac:dyDescent="0.2">
      <c r="G827" s="65"/>
    </row>
    <row r="828" spans="7:7" x14ac:dyDescent="0.2">
      <c r="G828" s="65"/>
    </row>
    <row r="829" spans="7:7" x14ac:dyDescent="0.2">
      <c r="G829" s="65"/>
    </row>
    <row r="830" spans="7:7" x14ac:dyDescent="0.2">
      <c r="G830" s="65"/>
    </row>
    <row r="831" spans="7:7" x14ac:dyDescent="0.2">
      <c r="G831" s="65"/>
    </row>
    <row r="832" spans="7:7" x14ac:dyDescent="0.2">
      <c r="G832" s="65"/>
    </row>
    <row r="833" spans="7:7" x14ac:dyDescent="0.2">
      <c r="G833" s="65"/>
    </row>
    <row r="834" spans="7:7" x14ac:dyDescent="0.2">
      <c r="G834" s="65"/>
    </row>
    <row r="835" spans="7:7" x14ac:dyDescent="0.2">
      <c r="G835" s="65"/>
    </row>
    <row r="836" spans="7:7" x14ac:dyDescent="0.2">
      <c r="G836" s="65"/>
    </row>
    <row r="837" spans="7:7" x14ac:dyDescent="0.2">
      <c r="G837" s="65"/>
    </row>
    <row r="838" spans="7:7" x14ac:dyDescent="0.2">
      <c r="G838" s="65"/>
    </row>
    <row r="839" spans="7:7" x14ac:dyDescent="0.2">
      <c r="G839" s="65"/>
    </row>
    <row r="840" spans="7:7" x14ac:dyDescent="0.2">
      <c r="G840" s="65"/>
    </row>
    <row r="841" spans="7:7" x14ac:dyDescent="0.2">
      <c r="G841" s="65"/>
    </row>
    <row r="842" spans="7:7" x14ac:dyDescent="0.2">
      <c r="G842" s="65"/>
    </row>
    <row r="843" spans="7:7" x14ac:dyDescent="0.2">
      <c r="G843" s="65"/>
    </row>
    <row r="844" spans="7:7" x14ac:dyDescent="0.2">
      <c r="G844" s="65"/>
    </row>
    <row r="845" spans="7:7" x14ac:dyDescent="0.2">
      <c r="G845" s="65"/>
    </row>
    <row r="846" spans="7:7" x14ac:dyDescent="0.2">
      <c r="G846" s="65"/>
    </row>
    <row r="847" spans="7:7" x14ac:dyDescent="0.2">
      <c r="G847" s="65"/>
    </row>
    <row r="848" spans="7:7" x14ac:dyDescent="0.2">
      <c r="G848" s="65"/>
    </row>
    <row r="849" spans="7:7" x14ac:dyDescent="0.2">
      <c r="G849" s="65"/>
    </row>
    <row r="850" spans="7:7" x14ac:dyDescent="0.2">
      <c r="G850" s="65"/>
    </row>
    <row r="851" spans="7:7" x14ac:dyDescent="0.2">
      <c r="G851" s="65"/>
    </row>
    <row r="852" spans="7:7" x14ac:dyDescent="0.2">
      <c r="G852" s="65"/>
    </row>
    <row r="853" spans="7:7" x14ac:dyDescent="0.2">
      <c r="G853" s="65"/>
    </row>
    <row r="854" spans="7:7" x14ac:dyDescent="0.2">
      <c r="G854" s="65"/>
    </row>
    <row r="855" spans="7:7" x14ac:dyDescent="0.2">
      <c r="G855" s="65"/>
    </row>
    <row r="856" spans="7:7" x14ac:dyDescent="0.2">
      <c r="G856" s="65"/>
    </row>
    <row r="857" spans="7:7" x14ac:dyDescent="0.2">
      <c r="G857" s="65"/>
    </row>
    <row r="858" spans="7:7" x14ac:dyDescent="0.2">
      <c r="G858" s="65"/>
    </row>
    <row r="859" spans="7:7" x14ac:dyDescent="0.2">
      <c r="G859" s="65"/>
    </row>
    <row r="860" spans="7:7" x14ac:dyDescent="0.2">
      <c r="G860" s="65"/>
    </row>
    <row r="861" spans="7:7" x14ac:dyDescent="0.2">
      <c r="G861" s="65"/>
    </row>
    <row r="862" spans="7:7" x14ac:dyDescent="0.2">
      <c r="G862" s="65"/>
    </row>
    <row r="863" spans="7:7" x14ac:dyDescent="0.2">
      <c r="G863" s="65"/>
    </row>
    <row r="864" spans="7:7" x14ac:dyDescent="0.2">
      <c r="G864" s="65"/>
    </row>
    <row r="865" spans="7:7" x14ac:dyDescent="0.2">
      <c r="G865" s="65"/>
    </row>
    <row r="866" spans="7:7" x14ac:dyDescent="0.2">
      <c r="G866" s="65"/>
    </row>
    <row r="867" spans="7:7" x14ac:dyDescent="0.2">
      <c r="G867" s="65"/>
    </row>
    <row r="868" spans="7:7" x14ac:dyDescent="0.2">
      <c r="G868" s="65"/>
    </row>
    <row r="869" spans="7:7" x14ac:dyDescent="0.2">
      <c r="G869" s="65"/>
    </row>
    <row r="870" spans="7:7" x14ac:dyDescent="0.2">
      <c r="G870" s="65"/>
    </row>
    <row r="871" spans="7:7" x14ac:dyDescent="0.2">
      <c r="G871" s="65"/>
    </row>
    <row r="872" spans="7:7" x14ac:dyDescent="0.2">
      <c r="G872" s="65"/>
    </row>
    <row r="873" spans="7:7" x14ac:dyDescent="0.2">
      <c r="G873" s="65"/>
    </row>
    <row r="874" spans="7:7" x14ac:dyDescent="0.2">
      <c r="G874" s="65"/>
    </row>
    <row r="875" spans="7:7" x14ac:dyDescent="0.2">
      <c r="G875" s="65"/>
    </row>
    <row r="876" spans="7:7" x14ac:dyDescent="0.2">
      <c r="G876" s="65"/>
    </row>
    <row r="877" spans="7:7" x14ac:dyDescent="0.2">
      <c r="G877" s="65"/>
    </row>
    <row r="878" spans="7:7" x14ac:dyDescent="0.2">
      <c r="G878" s="65"/>
    </row>
    <row r="879" spans="7:7" x14ac:dyDescent="0.2">
      <c r="G879" s="65"/>
    </row>
    <row r="880" spans="7:7" x14ac:dyDescent="0.2">
      <c r="G880" s="65"/>
    </row>
    <row r="881" spans="7:7" x14ac:dyDescent="0.2">
      <c r="G881" s="65"/>
    </row>
    <row r="882" spans="7:7" x14ac:dyDescent="0.2">
      <c r="G882" s="65"/>
    </row>
    <row r="883" spans="7:7" x14ac:dyDescent="0.2">
      <c r="G883" s="65"/>
    </row>
    <row r="884" spans="7:7" x14ac:dyDescent="0.2">
      <c r="G884" s="65"/>
    </row>
    <row r="885" spans="7:7" x14ac:dyDescent="0.2">
      <c r="G885" s="65"/>
    </row>
    <row r="886" spans="7:7" x14ac:dyDescent="0.2">
      <c r="G886" s="65"/>
    </row>
    <row r="887" spans="7:7" x14ac:dyDescent="0.2">
      <c r="G887" s="65"/>
    </row>
    <row r="888" spans="7:7" x14ac:dyDescent="0.2">
      <c r="G888" s="65"/>
    </row>
    <row r="889" spans="7:7" x14ac:dyDescent="0.2">
      <c r="G889" s="65"/>
    </row>
    <row r="890" spans="7:7" x14ac:dyDescent="0.2">
      <c r="G890" s="65"/>
    </row>
    <row r="891" spans="7:7" x14ac:dyDescent="0.2">
      <c r="G891" s="65"/>
    </row>
    <row r="892" spans="7:7" x14ac:dyDescent="0.2">
      <c r="G892" s="65"/>
    </row>
    <row r="893" spans="7:7" x14ac:dyDescent="0.2">
      <c r="G893" s="65"/>
    </row>
    <row r="894" spans="7:7" x14ac:dyDescent="0.2">
      <c r="G894" s="65"/>
    </row>
    <row r="895" spans="7:7" x14ac:dyDescent="0.2">
      <c r="G895" s="65"/>
    </row>
    <row r="896" spans="7:7" x14ac:dyDescent="0.2">
      <c r="G896" s="65"/>
    </row>
    <row r="897" spans="7:7" x14ac:dyDescent="0.2">
      <c r="G897" s="65"/>
    </row>
    <row r="898" spans="7:7" x14ac:dyDescent="0.2">
      <c r="G898" s="65"/>
    </row>
    <row r="899" spans="7:7" x14ac:dyDescent="0.2">
      <c r="G899" s="65"/>
    </row>
    <row r="900" spans="7:7" x14ac:dyDescent="0.2">
      <c r="G900" s="65"/>
    </row>
    <row r="901" spans="7:7" x14ac:dyDescent="0.2">
      <c r="G901" s="65"/>
    </row>
    <row r="902" spans="7:7" x14ac:dyDescent="0.2">
      <c r="G902" s="65"/>
    </row>
    <row r="903" spans="7:7" x14ac:dyDescent="0.2">
      <c r="G903" s="65"/>
    </row>
    <row r="904" spans="7:7" x14ac:dyDescent="0.2">
      <c r="G904" s="65"/>
    </row>
    <row r="905" spans="7:7" x14ac:dyDescent="0.2">
      <c r="G905" s="65"/>
    </row>
    <row r="906" spans="7:7" x14ac:dyDescent="0.2">
      <c r="G906" s="65"/>
    </row>
    <row r="907" spans="7:7" x14ac:dyDescent="0.2">
      <c r="G907" s="65"/>
    </row>
    <row r="908" spans="7:7" x14ac:dyDescent="0.2">
      <c r="G908" s="65"/>
    </row>
    <row r="909" spans="7:7" x14ac:dyDescent="0.2">
      <c r="G909" s="65"/>
    </row>
    <row r="910" spans="7:7" x14ac:dyDescent="0.2">
      <c r="G910" s="65"/>
    </row>
    <row r="911" spans="7:7" x14ac:dyDescent="0.2">
      <c r="G911" s="65"/>
    </row>
    <row r="912" spans="7:7" x14ac:dyDescent="0.2">
      <c r="G912" s="65"/>
    </row>
    <row r="913" spans="7:7" x14ac:dyDescent="0.2">
      <c r="G913" s="65"/>
    </row>
    <row r="914" spans="7:7" x14ac:dyDescent="0.2">
      <c r="G914" s="65"/>
    </row>
    <row r="915" spans="7:7" x14ac:dyDescent="0.2">
      <c r="G915" s="65"/>
    </row>
    <row r="916" spans="7:7" x14ac:dyDescent="0.2">
      <c r="G916" s="65"/>
    </row>
    <row r="917" spans="7:7" x14ac:dyDescent="0.2">
      <c r="G917" s="65"/>
    </row>
    <row r="918" spans="7:7" x14ac:dyDescent="0.2">
      <c r="G918" s="65"/>
    </row>
    <row r="919" spans="7:7" x14ac:dyDescent="0.2">
      <c r="G919" s="65"/>
    </row>
    <row r="920" spans="7:7" x14ac:dyDescent="0.2">
      <c r="G920" s="65"/>
    </row>
    <row r="921" spans="7:7" x14ac:dyDescent="0.2">
      <c r="G921" s="65"/>
    </row>
    <row r="922" spans="7:7" x14ac:dyDescent="0.2">
      <c r="G922" s="65"/>
    </row>
    <row r="923" spans="7:7" x14ac:dyDescent="0.2">
      <c r="G923" s="65"/>
    </row>
    <row r="924" spans="7:7" x14ac:dyDescent="0.2">
      <c r="G924" s="65"/>
    </row>
    <row r="925" spans="7:7" x14ac:dyDescent="0.2">
      <c r="G925" s="65"/>
    </row>
    <row r="926" spans="7:7" x14ac:dyDescent="0.2">
      <c r="G926" s="65"/>
    </row>
    <row r="927" spans="7:7" x14ac:dyDescent="0.2">
      <c r="G927" s="65"/>
    </row>
    <row r="928" spans="7:7" x14ac:dyDescent="0.2">
      <c r="G928" s="65"/>
    </row>
    <row r="929" spans="7:7" x14ac:dyDescent="0.2">
      <c r="G929" s="65"/>
    </row>
    <row r="930" spans="7:7" x14ac:dyDescent="0.2">
      <c r="G930" s="65"/>
    </row>
    <row r="931" spans="7:7" x14ac:dyDescent="0.2">
      <c r="G931" s="65"/>
    </row>
    <row r="932" spans="7:7" x14ac:dyDescent="0.2">
      <c r="G932" s="65"/>
    </row>
    <row r="933" spans="7:7" x14ac:dyDescent="0.2">
      <c r="G933" s="65"/>
    </row>
    <row r="934" spans="7:7" x14ac:dyDescent="0.2">
      <c r="G934" s="65"/>
    </row>
    <row r="935" spans="7:7" x14ac:dyDescent="0.2">
      <c r="G935" s="65"/>
    </row>
    <row r="936" spans="7:7" x14ac:dyDescent="0.2">
      <c r="G936" s="65"/>
    </row>
    <row r="937" spans="7:7" x14ac:dyDescent="0.2">
      <c r="G937" s="65"/>
    </row>
    <row r="938" spans="7:7" x14ac:dyDescent="0.2">
      <c r="G938" s="65"/>
    </row>
    <row r="939" spans="7:7" x14ac:dyDescent="0.2">
      <c r="G939" s="65"/>
    </row>
    <row r="940" spans="7:7" x14ac:dyDescent="0.2">
      <c r="G940" s="65"/>
    </row>
    <row r="941" spans="7:7" x14ac:dyDescent="0.2">
      <c r="G941" s="65"/>
    </row>
    <row r="942" spans="7:7" x14ac:dyDescent="0.2">
      <c r="G942" s="65"/>
    </row>
    <row r="943" spans="7:7" x14ac:dyDescent="0.2">
      <c r="G943" s="65"/>
    </row>
    <row r="944" spans="7:7" x14ac:dyDescent="0.2">
      <c r="G944" s="65"/>
    </row>
    <row r="945" spans="7:7" x14ac:dyDescent="0.2">
      <c r="G945" s="65"/>
    </row>
    <row r="946" spans="7:7" x14ac:dyDescent="0.2">
      <c r="G946" s="65"/>
    </row>
    <row r="947" spans="7:7" x14ac:dyDescent="0.2">
      <c r="G947" s="65"/>
    </row>
    <row r="948" spans="7:7" x14ac:dyDescent="0.2">
      <c r="G948" s="65"/>
    </row>
    <row r="949" spans="7:7" x14ac:dyDescent="0.2">
      <c r="G949" s="65"/>
    </row>
    <row r="950" spans="7:7" x14ac:dyDescent="0.2">
      <c r="G950" s="65"/>
    </row>
    <row r="951" spans="7:7" x14ac:dyDescent="0.2">
      <c r="G951" s="65"/>
    </row>
    <row r="952" spans="7:7" x14ac:dyDescent="0.2">
      <c r="G952" s="65"/>
    </row>
    <row r="953" spans="7:7" x14ac:dyDescent="0.2">
      <c r="G953" s="65"/>
    </row>
    <row r="954" spans="7:7" x14ac:dyDescent="0.2">
      <c r="G954" s="65"/>
    </row>
    <row r="955" spans="7:7" x14ac:dyDescent="0.2">
      <c r="G955" s="65"/>
    </row>
    <row r="956" spans="7:7" x14ac:dyDescent="0.2">
      <c r="G956" s="65"/>
    </row>
    <row r="957" spans="7:7" x14ac:dyDescent="0.2">
      <c r="G957" s="65"/>
    </row>
    <row r="958" spans="7:7" x14ac:dyDescent="0.2">
      <c r="G958" s="65"/>
    </row>
    <row r="959" spans="7:7" x14ac:dyDescent="0.2">
      <c r="G959" s="65"/>
    </row>
    <row r="960" spans="7:7" x14ac:dyDescent="0.2">
      <c r="G960" s="65"/>
    </row>
    <row r="961" spans="7:7" x14ac:dyDescent="0.2">
      <c r="G961" s="65"/>
    </row>
    <row r="962" spans="7:7" x14ac:dyDescent="0.2">
      <c r="G962" s="65"/>
    </row>
    <row r="963" spans="7:7" x14ac:dyDescent="0.2">
      <c r="G963" s="65"/>
    </row>
    <row r="964" spans="7:7" x14ac:dyDescent="0.2">
      <c r="G964" s="65"/>
    </row>
    <row r="965" spans="7:7" x14ac:dyDescent="0.2">
      <c r="G965" s="65"/>
    </row>
    <row r="966" spans="7:7" x14ac:dyDescent="0.2">
      <c r="G966" s="65"/>
    </row>
    <row r="967" spans="7:7" x14ac:dyDescent="0.2">
      <c r="G967" s="65"/>
    </row>
    <row r="968" spans="7:7" x14ac:dyDescent="0.2">
      <c r="G968" s="65"/>
    </row>
    <row r="969" spans="7:7" x14ac:dyDescent="0.2">
      <c r="G969" s="65"/>
    </row>
    <row r="970" spans="7:7" x14ac:dyDescent="0.2">
      <c r="G970" s="65"/>
    </row>
    <row r="971" spans="7:7" x14ac:dyDescent="0.2">
      <c r="G971" s="65"/>
    </row>
    <row r="972" spans="7:7" x14ac:dyDescent="0.2">
      <c r="G972" s="65"/>
    </row>
    <row r="973" spans="7:7" x14ac:dyDescent="0.2">
      <c r="G973" s="65"/>
    </row>
    <row r="974" spans="7:7" x14ac:dyDescent="0.2">
      <c r="G974" s="65"/>
    </row>
    <row r="975" spans="7:7" x14ac:dyDescent="0.2">
      <c r="G975" s="65"/>
    </row>
    <row r="976" spans="7:7" x14ac:dyDescent="0.2">
      <c r="G976" s="65"/>
    </row>
    <row r="977" spans="7:7" x14ac:dyDescent="0.2">
      <c r="G977" s="65"/>
    </row>
    <row r="978" spans="7:7" x14ac:dyDescent="0.2">
      <c r="G978" s="65"/>
    </row>
    <row r="979" spans="7:7" x14ac:dyDescent="0.2">
      <c r="G979" s="65"/>
    </row>
    <row r="980" spans="7:7" x14ac:dyDescent="0.2">
      <c r="G980" s="65"/>
    </row>
    <row r="981" spans="7:7" x14ac:dyDescent="0.2">
      <c r="G981" s="65"/>
    </row>
    <row r="982" spans="7:7" x14ac:dyDescent="0.2">
      <c r="G982" s="65"/>
    </row>
    <row r="983" spans="7:7" x14ac:dyDescent="0.2">
      <c r="G983" s="65"/>
    </row>
    <row r="984" spans="7:7" x14ac:dyDescent="0.2">
      <c r="G984" s="65"/>
    </row>
    <row r="985" spans="7:7" x14ac:dyDescent="0.2">
      <c r="G985" s="65"/>
    </row>
    <row r="986" spans="7:7" x14ac:dyDescent="0.2">
      <c r="G986" s="65"/>
    </row>
    <row r="987" spans="7:7" x14ac:dyDescent="0.2">
      <c r="G987" s="65"/>
    </row>
    <row r="988" spans="7:7" x14ac:dyDescent="0.2">
      <c r="G988" s="65"/>
    </row>
    <row r="989" spans="7:7" x14ac:dyDescent="0.2">
      <c r="G989" s="65"/>
    </row>
    <row r="990" spans="7:7" x14ac:dyDescent="0.2">
      <c r="G990" s="65"/>
    </row>
    <row r="991" spans="7:7" x14ac:dyDescent="0.2">
      <c r="G991" s="65"/>
    </row>
    <row r="992" spans="7:7" x14ac:dyDescent="0.2">
      <c r="G992" s="65"/>
    </row>
    <row r="993" spans="7:7" x14ac:dyDescent="0.2">
      <c r="G993" s="65"/>
    </row>
    <row r="994" spans="7:7" x14ac:dyDescent="0.2">
      <c r="G994" s="65"/>
    </row>
    <row r="995" spans="7:7" x14ac:dyDescent="0.2">
      <c r="G995" s="65"/>
    </row>
    <row r="996" spans="7:7" x14ac:dyDescent="0.2">
      <c r="G996" s="65"/>
    </row>
    <row r="997" spans="7:7" x14ac:dyDescent="0.2">
      <c r="G997" s="65"/>
    </row>
    <row r="998" spans="7:7" x14ac:dyDescent="0.2">
      <c r="G998" s="65"/>
    </row>
    <row r="999" spans="7:7" x14ac:dyDescent="0.2">
      <c r="G999" s="65"/>
    </row>
    <row r="1000" spans="7:7" x14ac:dyDescent="0.2">
      <c r="G1000" s="65"/>
    </row>
    <row r="1001" spans="7:7" x14ac:dyDescent="0.2">
      <c r="G1001" s="65"/>
    </row>
    <row r="1002" spans="7:7" x14ac:dyDescent="0.2">
      <c r="G1002" s="65"/>
    </row>
    <row r="1003" spans="7:7" x14ac:dyDescent="0.2">
      <c r="G1003" s="65"/>
    </row>
    <row r="1004" spans="7:7" x14ac:dyDescent="0.2">
      <c r="G1004" s="65"/>
    </row>
    <row r="1005" spans="7:7" x14ac:dyDescent="0.2">
      <c r="G1005" s="65"/>
    </row>
    <row r="1006" spans="7:7" x14ac:dyDescent="0.2">
      <c r="G1006" s="65"/>
    </row>
    <row r="1007" spans="7:7" x14ac:dyDescent="0.2">
      <c r="G1007" s="65"/>
    </row>
    <row r="1008" spans="7:7" x14ac:dyDescent="0.2">
      <c r="G1008" s="65"/>
    </row>
    <row r="1009" spans="7:7" x14ac:dyDescent="0.2">
      <c r="G1009" s="65"/>
    </row>
    <row r="1010" spans="7:7" x14ac:dyDescent="0.2">
      <c r="G1010" s="65"/>
    </row>
    <row r="1011" spans="7:7" x14ac:dyDescent="0.2">
      <c r="G1011" s="65"/>
    </row>
    <row r="1012" spans="7:7" x14ac:dyDescent="0.2">
      <c r="G1012" s="65"/>
    </row>
    <row r="1013" spans="7:7" x14ac:dyDescent="0.2">
      <c r="G1013" s="65"/>
    </row>
    <row r="1014" spans="7:7" x14ac:dyDescent="0.2">
      <c r="G1014" s="65"/>
    </row>
    <row r="1015" spans="7:7" x14ac:dyDescent="0.2">
      <c r="G1015" s="65"/>
    </row>
    <row r="1016" spans="7:7" x14ac:dyDescent="0.2">
      <c r="G1016" s="65"/>
    </row>
    <row r="1017" spans="7:7" x14ac:dyDescent="0.2">
      <c r="G1017" s="65"/>
    </row>
    <row r="1018" spans="7:7" x14ac:dyDescent="0.2">
      <c r="G1018" s="65"/>
    </row>
    <row r="1019" spans="7:7" x14ac:dyDescent="0.2">
      <c r="G1019" s="65"/>
    </row>
    <row r="1020" spans="7:7" x14ac:dyDescent="0.2">
      <c r="G1020" s="65"/>
    </row>
    <row r="1021" spans="7:7" x14ac:dyDescent="0.2">
      <c r="G1021" s="65"/>
    </row>
    <row r="1022" spans="7:7" x14ac:dyDescent="0.2">
      <c r="G1022" s="65"/>
    </row>
    <row r="1023" spans="7:7" x14ac:dyDescent="0.2">
      <c r="G1023" s="65"/>
    </row>
    <row r="1024" spans="7:7" x14ac:dyDescent="0.2">
      <c r="G1024" s="65"/>
    </row>
    <row r="1025" spans="7:7" x14ac:dyDescent="0.2">
      <c r="G1025" s="65"/>
    </row>
    <row r="1026" spans="7:7" x14ac:dyDescent="0.2">
      <c r="G1026" s="65"/>
    </row>
    <row r="1027" spans="7:7" x14ac:dyDescent="0.2">
      <c r="G1027" s="65"/>
    </row>
    <row r="1028" spans="7:7" x14ac:dyDescent="0.2">
      <c r="G1028" s="65"/>
    </row>
    <row r="1029" spans="7:7" x14ac:dyDescent="0.2">
      <c r="G1029" s="65"/>
    </row>
    <row r="1030" spans="7:7" x14ac:dyDescent="0.2">
      <c r="G1030" s="65"/>
    </row>
    <row r="1031" spans="7:7" x14ac:dyDescent="0.2">
      <c r="G1031" s="65"/>
    </row>
    <row r="1032" spans="7:7" x14ac:dyDescent="0.2">
      <c r="G1032" s="65"/>
    </row>
    <row r="1033" spans="7:7" x14ac:dyDescent="0.2">
      <c r="G1033" s="65"/>
    </row>
    <row r="1034" spans="7:7" x14ac:dyDescent="0.2">
      <c r="G1034" s="65"/>
    </row>
    <row r="1035" spans="7:7" x14ac:dyDescent="0.2">
      <c r="G1035" s="65"/>
    </row>
    <row r="1036" spans="7:7" x14ac:dyDescent="0.2">
      <c r="G1036" s="65"/>
    </row>
    <row r="1037" spans="7:7" x14ac:dyDescent="0.2">
      <c r="G1037" s="65"/>
    </row>
    <row r="1038" spans="7:7" x14ac:dyDescent="0.2">
      <c r="G1038" s="65"/>
    </row>
    <row r="1039" spans="7:7" x14ac:dyDescent="0.2">
      <c r="G1039" s="65"/>
    </row>
    <row r="1040" spans="7:7" x14ac:dyDescent="0.2">
      <c r="G1040" s="65"/>
    </row>
    <row r="1041" spans="7:7" x14ac:dyDescent="0.2">
      <c r="G1041" s="65"/>
    </row>
    <row r="1042" spans="7:7" x14ac:dyDescent="0.2">
      <c r="G1042" s="65"/>
    </row>
    <row r="1043" spans="7:7" x14ac:dyDescent="0.2">
      <c r="G1043" s="65"/>
    </row>
    <row r="1044" spans="7:7" x14ac:dyDescent="0.2">
      <c r="G1044" s="65"/>
    </row>
    <row r="1045" spans="7:7" x14ac:dyDescent="0.2">
      <c r="G1045" s="65"/>
    </row>
    <row r="1046" spans="7:7" x14ac:dyDescent="0.2">
      <c r="G1046" s="65"/>
    </row>
    <row r="1047" spans="7:7" x14ac:dyDescent="0.2">
      <c r="G1047" s="65"/>
    </row>
    <row r="1048" spans="7:7" x14ac:dyDescent="0.2">
      <c r="G1048" s="65"/>
    </row>
    <row r="1049" spans="7:7" x14ac:dyDescent="0.2">
      <c r="G1049" s="65"/>
    </row>
    <row r="1050" spans="7:7" x14ac:dyDescent="0.2">
      <c r="G1050" s="65"/>
    </row>
    <row r="1051" spans="7:7" x14ac:dyDescent="0.2">
      <c r="G1051" s="65"/>
    </row>
    <row r="1052" spans="7:7" x14ac:dyDescent="0.2">
      <c r="G1052" s="65"/>
    </row>
    <row r="1053" spans="7:7" x14ac:dyDescent="0.2">
      <c r="G1053" s="65"/>
    </row>
    <row r="1054" spans="7:7" x14ac:dyDescent="0.2">
      <c r="G1054" s="65"/>
    </row>
    <row r="1055" spans="7:7" x14ac:dyDescent="0.2">
      <c r="G1055" s="65"/>
    </row>
    <row r="1056" spans="7:7" x14ac:dyDescent="0.2">
      <c r="G1056" s="65"/>
    </row>
    <row r="1057" spans="7:7" x14ac:dyDescent="0.2">
      <c r="G1057" s="65"/>
    </row>
    <row r="1058" spans="7:7" x14ac:dyDescent="0.2">
      <c r="G1058" s="65"/>
    </row>
    <row r="1059" spans="7:7" x14ac:dyDescent="0.2">
      <c r="G1059" s="65"/>
    </row>
    <row r="1060" spans="7:7" x14ac:dyDescent="0.2">
      <c r="G1060" s="65"/>
    </row>
    <row r="1061" spans="7:7" x14ac:dyDescent="0.2">
      <c r="G1061" s="65"/>
    </row>
    <row r="1062" spans="7:7" x14ac:dyDescent="0.2">
      <c r="G1062" s="65"/>
    </row>
    <row r="1063" spans="7:7" x14ac:dyDescent="0.2">
      <c r="G1063" s="65"/>
    </row>
    <row r="1064" spans="7:7" x14ac:dyDescent="0.2">
      <c r="G1064" s="65"/>
    </row>
    <row r="1065" spans="7:7" x14ac:dyDescent="0.2">
      <c r="G1065" s="65"/>
    </row>
    <row r="1066" spans="7:7" x14ac:dyDescent="0.2">
      <c r="G1066" s="65"/>
    </row>
    <row r="1067" spans="7:7" x14ac:dyDescent="0.2">
      <c r="G1067" s="65"/>
    </row>
    <row r="1068" spans="7:7" x14ac:dyDescent="0.2">
      <c r="G1068" s="65"/>
    </row>
    <row r="1069" spans="7:7" x14ac:dyDescent="0.2">
      <c r="G1069" s="65"/>
    </row>
    <row r="1070" spans="7:7" x14ac:dyDescent="0.2">
      <c r="G1070" s="65"/>
    </row>
    <row r="1071" spans="7:7" x14ac:dyDescent="0.2">
      <c r="G1071" s="65"/>
    </row>
    <row r="1072" spans="7:7" x14ac:dyDescent="0.2">
      <c r="G1072" s="65"/>
    </row>
    <row r="1073" spans="7:7" x14ac:dyDescent="0.2">
      <c r="G1073" s="65"/>
    </row>
    <row r="1074" spans="7:7" x14ac:dyDescent="0.2">
      <c r="G1074" s="65"/>
    </row>
    <row r="1075" spans="7:7" x14ac:dyDescent="0.2">
      <c r="G1075" s="65"/>
    </row>
    <row r="1076" spans="7:7" x14ac:dyDescent="0.2">
      <c r="G1076" s="65"/>
    </row>
    <row r="1077" spans="7:7" x14ac:dyDescent="0.2">
      <c r="G1077" s="65"/>
    </row>
    <row r="1078" spans="7:7" x14ac:dyDescent="0.2">
      <c r="G1078" s="65"/>
    </row>
    <row r="1079" spans="7:7" x14ac:dyDescent="0.2">
      <c r="G1079" s="65"/>
    </row>
    <row r="1080" spans="7:7" x14ac:dyDescent="0.2">
      <c r="G1080" s="65"/>
    </row>
    <row r="1081" spans="7:7" x14ac:dyDescent="0.2">
      <c r="G1081" s="65"/>
    </row>
    <row r="1082" spans="7:7" x14ac:dyDescent="0.2">
      <c r="G1082" s="65"/>
    </row>
    <row r="1083" spans="7:7" x14ac:dyDescent="0.2">
      <c r="G1083" s="65"/>
    </row>
    <row r="1084" spans="7:7" x14ac:dyDescent="0.2">
      <c r="G1084" s="65"/>
    </row>
    <row r="1085" spans="7:7" x14ac:dyDescent="0.2">
      <c r="G1085" s="65"/>
    </row>
    <row r="1086" spans="7:7" x14ac:dyDescent="0.2">
      <c r="G1086" s="65"/>
    </row>
    <row r="1087" spans="7:7" x14ac:dyDescent="0.2">
      <c r="G1087" s="65"/>
    </row>
    <row r="1088" spans="7:7" x14ac:dyDescent="0.2">
      <c r="G1088" s="65"/>
    </row>
    <row r="1089" spans="7:7" x14ac:dyDescent="0.2">
      <c r="G1089" s="65"/>
    </row>
    <row r="1090" spans="7:7" x14ac:dyDescent="0.2">
      <c r="G1090" s="65"/>
    </row>
    <row r="1091" spans="7:7" x14ac:dyDescent="0.2">
      <c r="G1091" s="65"/>
    </row>
    <row r="1092" spans="7:7" x14ac:dyDescent="0.2">
      <c r="G1092" s="65"/>
    </row>
    <row r="1093" spans="7:7" x14ac:dyDescent="0.2">
      <c r="G1093" s="65"/>
    </row>
    <row r="1094" spans="7:7" x14ac:dyDescent="0.2">
      <c r="G1094" s="65"/>
    </row>
    <row r="1095" spans="7:7" x14ac:dyDescent="0.2">
      <c r="G1095" s="65"/>
    </row>
    <row r="1096" spans="7:7" x14ac:dyDescent="0.2">
      <c r="G1096" s="65"/>
    </row>
    <row r="1097" spans="7:7" x14ac:dyDescent="0.2">
      <c r="G1097" s="65"/>
    </row>
    <row r="1098" spans="7:7" x14ac:dyDescent="0.2">
      <c r="G1098" s="65"/>
    </row>
    <row r="1099" spans="7:7" x14ac:dyDescent="0.2">
      <c r="G1099" s="65"/>
    </row>
    <row r="1100" spans="7:7" x14ac:dyDescent="0.2">
      <c r="G1100" s="65"/>
    </row>
    <row r="1101" spans="7:7" x14ac:dyDescent="0.2">
      <c r="G1101" s="65"/>
    </row>
    <row r="1102" spans="7:7" x14ac:dyDescent="0.2">
      <c r="G1102" s="65"/>
    </row>
    <row r="1103" spans="7:7" x14ac:dyDescent="0.2">
      <c r="G1103" s="65"/>
    </row>
    <row r="1104" spans="7:7" x14ac:dyDescent="0.2">
      <c r="G1104" s="65"/>
    </row>
    <row r="1105" spans="7:7" x14ac:dyDescent="0.2">
      <c r="G1105" s="65"/>
    </row>
    <row r="1106" spans="7:7" x14ac:dyDescent="0.2">
      <c r="G1106" s="65"/>
    </row>
    <row r="1107" spans="7:7" x14ac:dyDescent="0.2">
      <c r="G1107" s="65"/>
    </row>
    <row r="1108" spans="7:7" x14ac:dyDescent="0.2">
      <c r="G1108" s="65"/>
    </row>
    <row r="1109" spans="7:7" x14ac:dyDescent="0.2">
      <c r="G1109" s="65"/>
    </row>
    <row r="1110" spans="7:7" x14ac:dyDescent="0.2">
      <c r="G1110" s="65"/>
    </row>
    <row r="1111" spans="7:7" x14ac:dyDescent="0.2">
      <c r="G1111" s="65"/>
    </row>
    <row r="1112" spans="7:7" x14ac:dyDescent="0.2">
      <c r="G1112" s="65"/>
    </row>
    <row r="1113" spans="7:7" x14ac:dyDescent="0.2">
      <c r="G1113" s="65"/>
    </row>
    <row r="1114" spans="7:7" x14ac:dyDescent="0.2">
      <c r="G1114" s="65"/>
    </row>
    <row r="1115" spans="7:7" x14ac:dyDescent="0.2">
      <c r="G1115" s="65"/>
    </row>
    <row r="1116" spans="7:7" x14ac:dyDescent="0.2">
      <c r="G1116" s="65"/>
    </row>
    <row r="1117" spans="7:7" x14ac:dyDescent="0.2">
      <c r="G1117" s="65"/>
    </row>
    <row r="1118" spans="7:7" x14ac:dyDescent="0.2">
      <c r="G1118" s="65"/>
    </row>
    <row r="1119" spans="7:7" x14ac:dyDescent="0.2">
      <c r="G1119" s="65"/>
    </row>
    <row r="1120" spans="7:7" x14ac:dyDescent="0.2">
      <c r="G1120" s="65"/>
    </row>
    <row r="1121" spans="7:7" x14ac:dyDescent="0.2">
      <c r="G1121" s="65"/>
    </row>
    <row r="1122" spans="7:7" x14ac:dyDescent="0.2">
      <c r="G1122" s="65"/>
    </row>
    <row r="1123" spans="7:7" x14ac:dyDescent="0.2">
      <c r="G1123" s="65"/>
    </row>
    <row r="1124" spans="7:7" x14ac:dyDescent="0.2">
      <c r="G1124" s="65"/>
    </row>
    <row r="1125" spans="7:7" x14ac:dyDescent="0.2">
      <c r="G1125" s="65"/>
    </row>
    <row r="1126" spans="7:7" x14ac:dyDescent="0.2">
      <c r="G1126" s="65"/>
    </row>
    <row r="1127" spans="7:7" x14ac:dyDescent="0.2">
      <c r="G1127" s="65"/>
    </row>
    <row r="1128" spans="7:7" x14ac:dyDescent="0.2">
      <c r="G1128" s="65"/>
    </row>
    <row r="1129" spans="7:7" x14ac:dyDescent="0.2">
      <c r="G1129" s="65"/>
    </row>
    <row r="1130" spans="7:7" x14ac:dyDescent="0.2">
      <c r="G1130" s="65"/>
    </row>
    <row r="1131" spans="7:7" x14ac:dyDescent="0.2">
      <c r="G1131" s="65"/>
    </row>
    <row r="1132" spans="7:7" x14ac:dyDescent="0.2">
      <c r="G1132" s="65"/>
    </row>
    <row r="1133" spans="7:7" x14ac:dyDescent="0.2">
      <c r="G1133" s="65"/>
    </row>
    <row r="1134" spans="7:7" x14ac:dyDescent="0.2">
      <c r="G1134" s="65"/>
    </row>
    <row r="1135" spans="7:7" x14ac:dyDescent="0.2">
      <c r="G1135" s="65"/>
    </row>
    <row r="1136" spans="7:7" x14ac:dyDescent="0.2">
      <c r="G1136" s="65"/>
    </row>
    <row r="1137" spans="7:7" x14ac:dyDescent="0.2">
      <c r="G1137" s="65"/>
    </row>
    <row r="1138" spans="7:7" x14ac:dyDescent="0.2">
      <c r="G1138" s="65"/>
    </row>
    <row r="1139" spans="7:7" x14ac:dyDescent="0.2">
      <c r="G1139" s="65"/>
    </row>
    <row r="1140" spans="7:7" x14ac:dyDescent="0.2">
      <c r="G1140" s="65"/>
    </row>
    <row r="1141" spans="7:7" x14ac:dyDescent="0.2">
      <c r="G1141" s="65"/>
    </row>
    <row r="1142" spans="7:7" x14ac:dyDescent="0.2">
      <c r="G1142" s="65"/>
    </row>
    <row r="1143" spans="7:7" x14ac:dyDescent="0.2">
      <c r="G1143" s="65"/>
    </row>
    <row r="1144" spans="7:7" x14ac:dyDescent="0.2">
      <c r="G1144" s="65"/>
    </row>
    <row r="1145" spans="7:7" x14ac:dyDescent="0.2">
      <c r="G1145" s="65"/>
    </row>
    <row r="1146" spans="7:7" x14ac:dyDescent="0.2">
      <c r="G1146" s="65"/>
    </row>
    <row r="1147" spans="7:7" x14ac:dyDescent="0.2">
      <c r="G1147" s="65"/>
    </row>
    <row r="1148" spans="7:7" x14ac:dyDescent="0.2">
      <c r="G1148" s="65"/>
    </row>
    <row r="1149" spans="7:7" x14ac:dyDescent="0.2">
      <c r="G1149" s="65"/>
    </row>
    <row r="1150" spans="7:7" x14ac:dyDescent="0.2">
      <c r="G1150" s="65"/>
    </row>
    <row r="1151" spans="7:7" x14ac:dyDescent="0.2">
      <c r="G1151" s="65"/>
    </row>
    <row r="1152" spans="7:7" x14ac:dyDescent="0.2">
      <c r="G1152" s="65"/>
    </row>
    <row r="1153" spans="7:7" x14ac:dyDescent="0.2">
      <c r="G1153" s="65"/>
    </row>
    <row r="1154" spans="7:7" x14ac:dyDescent="0.2">
      <c r="G1154" s="65"/>
    </row>
    <row r="1155" spans="7:7" x14ac:dyDescent="0.2">
      <c r="G1155" s="65"/>
    </row>
    <row r="1156" spans="7:7" x14ac:dyDescent="0.2">
      <c r="G1156" s="65"/>
    </row>
    <row r="1157" spans="7:7" x14ac:dyDescent="0.2">
      <c r="G1157" s="65"/>
    </row>
    <row r="1158" spans="7:7" x14ac:dyDescent="0.2">
      <c r="G1158" s="65"/>
    </row>
    <row r="1159" spans="7:7" x14ac:dyDescent="0.2">
      <c r="G1159" s="65"/>
    </row>
    <row r="1160" spans="7:7" x14ac:dyDescent="0.2">
      <c r="G1160" s="65"/>
    </row>
    <row r="1161" spans="7:7" x14ac:dyDescent="0.2">
      <c r="G1161" s="65"/>
    </row>
    <row r="1162" spans="7:7" x14ac:dyDescent="0.2">
      <c r="G1162" s="65"/>
    </row>
    <row r="1163" spans="7:7" x14ac:dyDescent="0.2">
      <c r="G1163" s="65"/>
    </row>
    <row r="1164" spans="7:7" x14ac:dyDescent="0.2">
      <c r="G1164" s="65"/>
    </row>
    <row r="1165" spans="7:7" x14ac:dyDescent="0.2">
      <c r="G1165" s="65"/>
    </row>
    <row r="1166" spans="7:7" x14ac:dyDescent="0.2">
      <c r="G1166" s="65"/>
    </row>
    <row r="1167" spans="7:7" x14ac:dyDescent="0.2">
      <c r="G1167" s="65"/>
    </row>
    <row r="1168" spans="7:7" x14ac:dyDescent="0.2">
      <c r="G1168" s="65"/>
    </row>
    <row r="1169" spans="7:7" x14ac:dyDescent="0.2">
      <c r="G1169" s="65"/>
    </row>
    <row r="1170" spans="7:7" x14ac:dyDescent="0.2">
      <c r="G1170" s="65"/>
    </row>
    <row r="1171" spans="7:7" x14ac:dyDescent="0.2">
      <c r="G1171" s="65"/>
    </row>
    <row r="1172" spans="7:7" x14ac:dyDescent="0.2">
      <c r="G1172" s="65"/>
    </row>
    <row r="1173" spans="7:7" x14ac:dyDescent="0.2">
      <c r="G1173" s="65"/>
    </row>
    <row r="1174" spans="7:7" x14ac:dyDescent="0.2">
      <c r="G1174" s="65"/>
    </row>
    <row r="1175" spans="7:7" x14ac:dyDescent="0.2">
      <c r="G1175" s="65"/>
    </row>
    <row r="1176" spans="7:7" x14ac:dyDescent="0.2">
      <c r="G1176" s="65"/>
    </row>
    <row r="1177" spans="7:7" x14ac:dyDescent="0.2">
      <c r="G1177" s="65"/>
    </row>
    <row r="1178" spans="7:7" x14ac:dyDescent="0.2">
      <c r="G1178" s="65"/>
    </row>
    <row r="1179" spans="7:7" x14ac:dyDescent="0.2">
      <c r="G1179" s="65"/>
    </row>
    <row r="1180" spans="7:7" x14ac:dyDescent="0.2">
      <c r="G1180" s="65"/>
    </row>
    <row r="1181" spans="7:7" x14ac:dyDescent="0.2">
      <c r="G1181" s="65"/>
    </row>
    <row r="1182" spans="7:7" x14ac:dyDescent="0.2">
      <c r="G1182" s="65"/>
    </row>
    <row r="1183" spans="7:7" x14ac:dyDescent="0.2">
      <c r="G1183" s="65"/>
    </row>
    <row r="1184" spans="7:7" x14ac:dyDescent="0.2">
      <c r="G1184" s="65"/>
    </row>
    <row r="1185" spans="7:7" x14ac:dyDescent="0.2">
      <c r="G1185" s="65"/>
    </row>
    <row r="1186" spans="7:7" x14ac:dyDescent="0.2">
      <c r="G1186" s="65"/>
    </row>
    <row r="1187" spans="7:7" x14ac:dyDescent="0.2">
      <c r="G1187" s="65"/>
    </row>
    <row r="1188" spans="7:7" x14ac:dyDescent="0.2">
      <c r="G1188" s="65"/>
    </row>
    <row r="1189" spans="7:7" x14ac:dyDescent="0.2">
      <c r="G1189" s="65"/>
    </row>
    <row r="1190" spans="7:7" x14ac:dyDescent="0.2">
      <c r="G1190" s="65"/>
    </row>
    <row r="1191" spans="7:7" x14ac:dyDescent="0.2">
      <c r="G1191" s="65"/>
    </row>
    <row r="1192" spans="7:7" x14ac:dyDescent="0.2">
      <c r="G1192" s="65"/>
    </row>
    <row r="1193" spans="7:7" x14ac:dyDescent="0.2">
      <c r="G1193" s="65"/>
    </row>
    <row r="1194" spans="7:7" x14ac:dyDescent="0.2">
      <c r="G1194" s="65"/>
    </row>
    <row r="1195" spans="7:7" x14ac:dyDescent="0.2">
      <c r="G1195" s="65"/>
    </row>
    <row r="1196" spans="7:7" x14ac:dyDescent="0.2">
      <c r="G1196" s="65"/>
    </row>
    <row r="1197" spans="7:7" x14ac:dyDescent="0.2">
      <c r="G1197" s="65"/>
    </row>
    <row r="1198" spans="7:7" x14ac:dyDescent="0.2">
      <c r="G1198" s="65"/>
    </row>
    <row r="1199" spans="7:7" x14ac:dyDescent="0.2">
      <c r="G1199" s="65"/>
    </row>
    <row r="1200" spans="7:7" x14ac:dyDescent="0.2">
      <c r="G1200" s="65"/>
    </row>
    <row r="1201" spans="7:7" x14ac:dyDescent="0.2">
      <c r="G1201" s="65"/>
    </row>
    <row r="1202" spans="7:7" x14ac:dyDescent="0.2">
      <c r="G1202" s="65"/>
    </row>
    <row r="1203" spans="7:7" x14ac:dyDescent="0.2">
      <c r="G1203" s="65"/>
    </row>
    <row r="1204" spans="7:7" x14ac:dyDescent="0.2">
      <c r="G1204" s="65"/>
    </row>
    <row r="1205" spans="7:7" x14ac:dyDescent="0.2">
      <c r="G1205" s="65"/>
    </row>
    <row r="1206" spans="7:7" x14ac:dyDescent="0.2">
      <c r="G1206" s="65"/>
    </row>
    <row r="1207" spans="7:7" x14ac:dyDescent="0.2">
      <c r="G1207" s="65"/>
    </row>
    <row r="1208" spans="7:7" x14ac:dyDescent="0.2">
      <c r="G1208" s="65"/>
    </row>
    <row r="1209" spans="7:7" x14ac:dyDescent="0.2">
      <c r="G1209" s="65"/>
    </row>
    <row r="1210" spans="7:7" x14ac:dyDescent="0.2">
      <c r="G1210" s="65"/>
    </row>
    <row r="1211" spans="7:7" x14ac:dyDescent="0.2">
      <c r="G1211" s="65"/>
    </row>
    <row r="1212" spans="7:7" x14ac:dyDescent="0.2">
      <c r="G1212" s="65"/>
    </row>
    <row r="1213" spans="7:7" x14ac:dyDescent="0.2">
      <c r="G1213" s="65"/>
    </row>
    <row r="1214" spans="7:7" x14ac:dyDescent="0.2">
      <c r="G1214" s="65"/>
    </row>
    <row r="1215" spans="7:7" x14ac:dyDescent="0.2">
      <c r="G1215" s="65"/>
    </row>
    <row r="1216" spans="7:7" x14ac:dyDescent="0.2">
      <c r="G1216" s="65"/>
    </row>
    <row r="1217" spans="7:7" x14ac:dyDescent="0.2">
      <c r="G1217" s="65"/>
    </row>
    <row r="1218" spans="7:7" x14ac:dyDescent="0.2">
      <c r="G1218" s="65"/>
    </row>
    <row r="1219" spans="7:7" x14ac:dyDescent="0.2">
      <c r="G1219" s="65"/>
    </row>
    <row r="1220" spans="7:7" x14ac:dyDescent="0.2">
      <c r="G1220" s="65"/>
    </row>
    <row r="1221" spans="7:7" x14ac:dyDescent="0.2">
      <c r="G1221" s="65"/>
    </row>
    <row r="1222" spans="7:7" x14ac:dyDescent="0.2">
      <c r="G1222" s="65"/>
    </row>
    <row r="1223" spans="7:7" x14ac:dyDescent="0.2">
      <c r="G1223" s="65"/>
    </row>
    <row r="1224" spans="7:7" x14ac:dyDescent="0.2">
      <c r="G1224" s="65"/>
    </row>
    <row r="1225" spans="7:7" x14ac:dyDescent="0.2">
      <c r="G1225" s="65"/>
    </row>
    <row r="1226" spans="7:7" x14ac:dyDescent="0.2">
      <c r="G1226" s="65"/>
    </row>
    <row r="1227" spans="7:7" x14ac:dyDescent="0.2">
      <c r="G1227" s="65"/>
    </row>
    <row r="1228" spans="7:7" x14ac:dyDescent="0.2">
      <c r="G1228" s="65"/>
    </row>
    <row r="1229" spans="7:7" x14ac:dyDescent="0.2">
      <c r="G1229" s="65"/>
    </row>
    <row r="1230" spans="7:7" x14ac:dyDescent="0.2">
      <c r="G1230" s="65"/>
    </row>
    <row r="1231" spans="7:7" x14ac:dyDescent="0.2">
      <c r="G1231" s="65"/>
    </row>
    <row r="1232" spans="7:7" x14ac:dyDescent="0.2">
      <c r="G1232" s="65"/>
    </row>
    <row r="1233" spans="7:7" x14ac:dyDescent="0.2">
      <c r="G1233" s="65"/>
    </row>
    <row r="1234" spans="7:7" x14ac:dyDescent="0.2">
      <c r="G1234" s="65"/>
    </row>
    <row r="1235" spans="7:7" x14ac:dyDescent="0.2">
      <c r="G1235" s="65"/>
    </row>
    <row r="1236" spans="7:7" x14ac:dyDescent="0.2">
      <c r="G1236" s="65"/>
    </row>
    <row r="1237" spans="7:7" x14ac:dyDescent="0.2">
      <c r="G1237" s="65"/>
    </row>
    <row r="1238" spans="7:7" x14ac:dyDescent="0.2">
      <c r="G1238" s="65"/>
    </row>
    <row r="1239" spans="7:7" x14ac:dyDescent="0.2">
      <c r="G1239" s="65"/>
    </row>
    <row r="1240" spans="7:7" x14ac:dyDescent="0.2">
      <c r="G1240" s="65"/>
    </row>
    <row r="1241" spans="7:7" x14ac:dyDescent="0.2">
      <c r="G1241" s="65"/>
    </row>
    <row r="1242" spans="7:7" x14ac:dyDescent="0.2">
      <c r="G1242" s="65"/>
    </row>
    <row r="1243" spans="7:7" x14ac:dyDescent="0.2">
      <c r="G1243" s="65"/>
    </row>
    <row r="1244" spans="7:7" x14ac:dyDescent="0.2">
      <c r="G1244" s="65"/>
    </row>
    <row r="1245" spans="7:7" x14ac:dyDescent="0.2">
      <c r="G1245" s="65"/>
    </row>
    <row r="1246" spans="7:7" x14ac:dyDescent="0.2">
      <c r="G1246" s="65"/>
    </row>
    <row r="1247" spans="7:7" x14ac:dyDescent="0.2">
      <c r="G1247" s="65"/>
    </row>
    <row r="1248" spans="7:7" x14ac:dyDescent="0.2">
      <c r="G1248" s="65"/>
    </row>
    <row r="1249" spans="7:7" x14ac:dyDescent="0.2">
      <c r="G1249" s="65"/>
    </row>
    <row r="1250" spans="7:7" x14ac:dyDescent="0.2">
      <c r="G1250" s="65"/>
    </row>
    <row r="1251" spans="7:7" x14ac:dyDescent="0.2">
      <c r="G1251" s="65"/>
    </row>
    <row r="1252" spans="7:7" x14ac:dyDescent="0.2">
      <c r="G1252" s="65"/>
    </row>
    <row r="1253" spans="7:7" x14ac:dyDescent="0.2">
      <c r="G1253" s="65"/>
    </row>
    <row r="1254" spans="7:7" x14ac:dyDescent="0.2">
      <c r="G1254" s="65"/>
    </row>
    <row r="1255" spans="7:7" x14ac:dyDescent="0.2">
      <c r="G1255" s="65"/>
    </row>
    <row r="1256" spans="7:7" x14ac:dyDescent="0.2">
      <c r="G1256" s="65"/>
    </row>
    <row r="1257" spans="7:7" x14ac:dyDescent="0.2">
      <c r="G1257" s="65"/>
    </row>
    <row r="1258" spans="7:7" x14ac:dyDescent="0.2">
      <c r="G1258" s="65"/>
    </row>
    <row r="1259" spans="7:7" x14ac:dyDescent="0.2">
      <c r="G1259" s="65"/>
    </row>
    <row r="1260" spans="7:7" x14ac:dyDescent="0.2">
      <c r="G1260" s="65"/>
    </row>
    <row r="1261" spans="7:7" x14ac:dyDescent="0.2">
      <c r="G1261" s="65"/>
    </row>
    <row r="1262" spans="7:7" x14ac:dyDescent="0.2">
      <c r="G1262" s="65"/>
    </row>
    <row r="1263" spans="7:7" x14ac:dyDescent="0.2">
      <c r="G1263" s="65"/>
    </row>
    <row r="1264" spans="7:7" x14ac:dyDescent="0.2">
      <c r="G1264" s="65"/>
    </row>
    <row r="1265" spans="7:7" x14ac:dyDescent="0.2">
      <c r="G1265" s="65"/>
    </row>
    <row r="1266" spans="7:7" x14ac:dyDescent="0.2">
      <c r="G1266" s="65"/>
    </row>
    <row r="1267" spans="7:7" x14ac:dyDescent="0.2">
      <c r="G1267" s="65"/>
    </row>
    <row r="1268" spans="7:7" x14ac:dyDescent="0.2">
      <c r="G1268" s="65"/>
    </row>
    <row r="1269" spans="7:7" x14ac:dyDescent="0.2">
      <c r="G1269" s="65"/>
    </row>
    <row r="1270" spans="7:7" x14ac:dyDescent="0.2">
      <c r="G1270" s="65"/>
    </row>
    <row r="1271" spans="7:7" x14ac:dyDescent="0.2">
      <c r="G1271" s="65"/>
    </row>
    <row r="1272" spans="7:7" x14ac:dyDescent="0.2">
      <c r="G1272" s="65"/>
    </row>
    <row r="1273" spans="7:7" x14ac:dyDescent="0.2">
      <c r="G1273" s="65"/>
    </row>
    <row r="1274" spans="7:7" x14ac:dyDescent="0.2">
      <c r="G1274" s="65"/>
    </row>
    <row r="1275" spans="7:7" x14ac:dyDescent="0.2">
      <c r="G1275" s="65"/>
    </row>
    <row r="1276" spans="7:7" x14ac:dyDescent="0.2">
      <c r="G1276" s="65"/>
    </row>
    <row r="1277" spans="7:7" x14ac:dyDescent="0.2">
      <c r="G1277" s="65"/>
    </row>
    <row r="1278" spans="7:7" x14ac:dyDescent="0.2">
      <c r="G1278" s="65"/>
    </row>
    <row r="1279" spans="7:7" x14ac:dyDescent="0.2">
      <c r="G1279" s="65"/>
    </row>
    <row r="1280" spans="7:7" x14ac:dyDescent="0.2">
      <c r="G1280" s="65"/>
    </row>
    <row r="1281" spans="7:7" x14ac:dyDescent="0.2">
      <c r="G1281" s="65"/>
    </row>
    <row r="1282" spans="7:7" x14ac:dyDescent="0.2">
      <c r="G1282" s="65"/>
    </row>
    <row r="1283" spans="7:7" x14ac:dyDescent="0.2">
      <c r="G1283" s="65"/>
    </row>
    <row r="1284" spans="7:7" x14ac:dyDescent="0.2">
      <c r="G1284" s="65"/>
    </row>
    <row r="1285" spans="7:7" x14ac:dyDescent="0.2">
      <c r="G1285" s="65"/>
    </row>
    <row r="1286" spans="7:7" x14ac:dyDescent="0.2">
      <c r="G1286" s="65"/>
    </row>
    <row r="1287" spans="7:7" x14ac:dyDescent="0.2">
      <c r="G1287" s="65"/>
    </row>
    <row r="1288" spans="7:7" x14ac:dyDescent="0.2">
      <c r="G1288" s="65"/>
    </row>
    <row r="1289" spans="7:7" x14ac:dyDescent="0.2">
      <c r="G1289" s="65"/>
    </row>
    <row r="1290" spans="7:7" x14ac:dyDescent="0.2">
      <c r="G1290" s="65"/>
    </row>
    <row r="1291" spans="7:7" x14ac:dyDescent="0.2">
      <c r="G1291" s="65"/>
    </row>
    <row r="1292" spans="7:7" x14ac:dyDescent="0.2">
      <c r="G1292" s="65"/>
    </row>
    <row r="1293" spans="7:7" x14ac:dyDescent="0.2">
      <c r="G1293" s="65"/>
    </row>
    <row r="1294" spans="7:7" x14ac:dyDescent="0.2">
      <c r="G1294" s="65"/>
    </row>
    <row r="1295" spans="7:7" x14ac:dyDescent="0.2">
      <c r="G1295" s="65"/>
    </row>
    <row r="1296" spans="7:7" x14ac:dyDescent="0.2">
      <c r="G1296" s="65"/>
    </row>
    <row r="1297" spans="7:7" x14ac:dyDescent="0.2">
      <c r="G1297" s="65"/>
    </row>
    <row r="1298" spans="7:7" x14ac:dyDescent="0.2">
      <c r="G1298" s="65"/>
    </row>
    <row r="1299" spans="7:7" x14ac:dyDescent="0.2">
      <c r="G1299" s="65"/>
    </row>
    <row r="1300" spans="7:7" x14ac:dyDescent="0.2">
      <c r="G1300" s="65"/>
    </row>
    <row r="1301" spans="7:7" x14ac:dyDescent="0.2">
      <c r="G1301" s="65"/>
    </row>
    <row r="1302" spans="7:7" x14ac:dyDescent="0.2">
      <c r="G1302" s="65"/>
    </row>
    <row r="1303" spans="7:7" x14ac:dyDescent="0.2">
      <c r="G1303" s="65"/>
    </row>
    <row r="1304" spans="7:7" x14ac:dyDescent="0.2">
      <c r="G1304" s="65"/>
    </row>
    <row r="1305" spans="7:7" x14ac:dyDescent="0.2">
      <c r="G1305" s="65"/>
    </row>
    <row r="1306" spans="7:7" x14ac:dyDescent="0.2">
      <c r="G1306" s="65"/>
    </row>
    <row r="1307" spans="7:7" x14ac:dyDescent="0.2">
      <c r="G1307" s="65"/>
    </row>
    <row r="1308" spans="7:7" x14ac:dyDescent="0.2">
      <c r="G1308" s="65"/>
    </row>
    <row r="1309" spans="7:7" x14ac:dyDescent="0.2">
      <c r="G1309" s="65"/>
    </row>
    <row r="1310" spans="7:7" x14ac:dyDescent="0.2">
      <c r="G1310" s="65"/>
    </row>
    <row r="1311" spans="7:7" x14ac:dyDescent="0.2">
      <c r="G1311" s="65"/>
    </row>
    <row r="1312" spans="7:7" x14ac:dyDescent="0.2">
      <c r="G1312" s="65"/>
    </row>
    <row r="1313" spans="7:7" x14ac:dyDescent="0.2">
      <c r="G1313" s="65"/>
    </row>
    <row r="1314" spans="7:7" x14ac:dyDescent="0.2">
      <c r="G1314" s="65"/>
    </row>
    <row r="1315" spans="7:7" x14ac:dyDescent="0.2">
      <c r="G1315" s="65"/>
    </row>
    <row r="1316" spans="7:7" x14ac:dyDescent="0.2">
      <c r="G1316" s="65"/>
    </row>
    <row r="1317" spans="7:7" x14ac:dyDescent="0.2">
      <c r="G1317" s="65"/>
    </row>
    <row r="1318" spans="7:7" x14ac:dyDescent="0.2">
      <c r="G1318" s="65"/>
    </row>
    <row r="1319" spans="7:7" x14ac:dyDescent="0.2">
      <c r="G1319" s="65"/>
    </row>
    <row r="1320" spans="7:7" x14ac:dyDescent="0.2">
      <c r="G1320" s="65"/>
    </row>
    <row r="1321" spans="7:7" x14ac:dyDescent="0.2">
      <c r="G1321" s="65"/>
    </row>
    <row r="1322" spans="7:7" x14ac:dyDescent="0.2">
      <c r="G1322" s="65"/>
    </row>
    <row r="1323" spans="7:7" x14ac:dyDescent="0.2">
      <c r="G1323" s="65"/>
    </row>
    <row r="1324" spans="7:7" x14ac:dyDescent="0.2">
      <c r="G1324" s="65"/>
    </row>
    <row r="1325" spans="7:7" x14ac:dyDescent="0.2">
      <c r="G1325" s="65"/>
    </row>
    <row r="1326" spans="7:7" x14ac:dyDescent="0.2">
      <c r="G1326" s="65"/>
    </row>
    <row r="1327" spans="7:7" x14ac:dyDescent="0.2">
      <c r="G1327" s="65"/>
    </row>
    <row r="1328" spans="7:7" x14ac:dyDescent="0.2">
      <c r="G1328" s="65"/>
    </row>
    <row r="1329" spans="7:7" x14ac:dyDescent="0.2">
      <c r="G1329" s="65"/>
    </row>
    <row r="1330" spans="7:7" x14ac:dyDescent="0.2">
      <c r="G1330" s="65"/>
    </row>
    <row r="1331" spans="7:7" x14ac:dyDescent="0.2">
      <c r="G1331" s="65"/>
    </row>
    <row r="1332" spans="7:7" x14ac:dyDescent="0.2">
      <c r="G1332" s="65"/>
    </row>
    <row r="1333" spans="7:7" x14ac:dyDescent="0.2">
      <c r="G1333" s="65"/>
    </row>
    <row r="1334" spans="7:7" x14ac:dyDescent="0.2">
      <c r="G1334" s="65"/>
    </row>
    <row r="1335" spans="7:7" x14ac:dyDescent="0.2">
      <c r="G1335" s="65"/>
    </row>
    <row r="1336" spans="7:7" x14ac:dyDescent="0.2">
      <c r="G1336" s="65"/>
    </row>
    <row r="1337" spans="7:7" x14ac:dyDescent="0.2">
      <c r="G1337" s="65"/>
    </row>
    <row r="1338" spans="7:7" x14ac:dyDescent="0.2">
      <c r="G1338" s="65"/>
    </row>
    <row r="1339" spans="7:7" x14ac:dyDescent="0.2">
      <c r="G1339" s="65"/>
    </row>
    <row r="1340" spans="7:7" x14ac:dyDescent="0.2">
      <c r="G1340" s="65"/>
    </row>
    <row r="1341" spans="7:7" x14ac:dyDescent="0.2">
      <c r="G1341" s="65"/>
    </row>
    <row r="1342" spans="7:7" x14ac:dyDescent="0.2">
      <c r="G1342" s="65"/>
    </row>
    <row r="1343" spans="7:7" x14ac:dyDescent="0.2">
      <c r="G1343" s="65"/>
    </row>
    <row r="1344" spans="7:7" x14ac:dyDescent="0.2">
      <c r="G1344" s="65"/>
    </row>
    <row r="1345" spans="7:7" x14ac:dyDescent="0.2">
      <c r="G1345" s="65"/>
    </row>
    <row r="1346" spans="7:7" x14ac:dyDescent="0.2">
      <c r="G1346" s="65"/>
    </row>
    <row r="1347" spans="7:7" x14ac:dyDescent="0.2">
      <c r="G1347" s="65"/>
    </row>
    <row r="1348" spans="7:7" x14ac:dyDescent="0.2">
      <c r="G1348" s="65"/>
    </row>
    <row r="1349" spans="7:7" x14ac:dyDescent="0.2">
      <c r="G1349" s="65"/>
    </row>
    <row r="1350" spans="7:7" x14ac:dyDescent="0.2">
      <c r="G1350" s="65"/>
    </row>
    <row r="1351" spans="7:7" x14ac:dyDescent="0.2">
      <c r="G1351" s="65"/>
    </row>
    <row r="1352" spans="7:7" x14ac:dyDescent="0.2">
      <c r="G1352" s="65"/>
    </row>
    <row r="1353" spans="7:7" x14ac:dyDescent="0.2">
      <c r="G1353" s="65"/>
    </row>
    <row r="1354" spans="7:7" x14ac:dyDescent="0.2">
      <c r="G1354" s="65"/>
    </row>
    <row r="1355" spans="7:7" x14ac:dyDescent="0.2">
      <c r="G1355" s="65"/>
    </row>
    <row r="1356" spans="7:7" x14ac:dyDescent="0.2">
      <c r="G1356" s="65"/>
    </row>
    <row r="1357" spans="7:7" x14ac:dyDescent="0.2">
      <c r="G1357" s="65"/>
    </row>
    <row r="1358" spans="7:7" x14ac:dyDescent="0.2">
      <c r="G1358" s="65"/>
    </row>
    <row r="1359" spans="7:7" x14ac:dyDescent="0.2">
      <c r="G1359" s="65"/>
    </row>
    <row r="1360" spans="7:7" x14ac:dyDescent="0.2">
      <c r="G1360" s="65"/>
    </row>
    <row r="1361" spans="7:7" x14ac:dyDescent="0.2">
      <c r="G1361" s="65"/>
    </row>
    <row r="1362" spans="7:7" x14ac:dyDescent="0.2">
      <c r="G1362" s="65"/>
    </row>
    <row r="1363" spans="7:7" x14ac:dyDescent="0.2">
      <c r="G1363" s="65"/>
    </row>
    <row r="1364" spans="7:7" x14ac:dyDescent="0.2">
      <c r="G1364" s="65"/>
    </row>
    <row r="1365" spans="7:7" x14ac:dyDescent="0.2">
      <c r="G1365" s="65"/>
    </row>
    <row r="1366" spans="7:7" x14ac:dyDescent="0.2">
      <c r="G1366" s="65"/>
    </row>
    <row r="1367" spans="7:7" x14ac:dyDescent="0.2">
      <c r="G1367" s="65"/>
    </row>
    <row r="1368" spans="7:7" x14ac:dyDescent="0.2">
      <c r="G1368" s="65"/>
    </row>
    <row r="1369" spans="7:7" x14ac:dyDescent="0.2">
      <c r="G1369" s="65"/>
    </row>
    <row r="1370" spans="7:7" x14ac:dyDescent="0.2">
      <c r="G1370" s="65"/>
    </row>
    <row r="1371" spans="7:7" x14ac:dyDescent="0.2">
      <c r="G1371" s="65"/>
    </row>
    <row r="1372" spans="7:7" x14ac:dyDescent="0.2">
      <c r="G1372" s="65"/>
    </row>
    <row r="1373" spans="7:7" x14ac:dyDescent="0.2">
      <c r="G1373" s="65"/>
    </row>
    <row r="1374" spans="7:7" x14ac:dyDescent="0.2">
      <c r="G1374" s="65"/>
    </row>
    <row r="1375" spans="7:7" x14ac:dyDescent="0.2">
      <c r="G1375" s="65"/>
    </row>
    <row r="1376" spans="7:7" x14ac:dyDescent="0.2">
      <c r="G1376" s="65"/>
    </row>
    <row r="1377" spans="7:7" x14ac:dyDescent="0.2">
      <c r="G1377" s="65"/>
    </row>
    <row r="1378" spans="7:7" x14ac:dyDescent="0.2">
      <c r="G1378" s="65"/>
    </row>
    <row r="1379" spans="7:7" x14ac:dyDescent="0.2">
      <c r="G1379" s="65"/>
    </row>
    <row r="1380" spans="7:7" x14ac:dyDescent="0.2">
      <c r="G1380" s="65"/>
    </row>
    <row r="1381" spans="7:7" x14ac:dyDescent="0.2">
      <c r="G1381" s="65"/>
    </row>
    <row r="1382" spans="7:7" x14ac:dyDescent="0.2">
      <c r="G1382" s="65"/>
    </row>
    <row r="1383" spans="7:7" x14ac:dyDescent="0.2">
      <c r="G1383" s="65"/>
    </row>
    <row r="1384" spans="7:7" x14ac:dyDescent="0.2">
      <c r="G1384" s="65"/>
    </row>
    <row r="1385" spans="7:7" x14ac:dyDescent="0.2">
      <c r="G1385" s="65"/>
    </row>
    <row r="1386" spans="7:7" x14ac:dyDescent="0.2">
      <c r="G1386" s="65"/>
    </row>
    <row r="1387" spans="7:7" x14ac:dyDescent="0.2">
      <c r="G1387" s="65"/>
    </row>
    <row r="1388" spans="7:7" x14ac:dyDescent="0.2">
      <c r="G1388" s="65"/>
    </row>
    <row r="1389" spans="7:7" x14ac:dyDescent="0.2">
      <c r="G1389" s="65"/>
    </row>
    <row r="1390" spans="7:7" x14ac:dyDescent="0.2">
      <c r="G1390" s="65"/>
    </row>
    <row r="1391" spans="7:7" x14ac:dyDescent="0.2">
      <c r="G1391" s="65"/>
    </row>
    <row r="1392" spans="7:7" x14ac:dyDescent="0.2">
      <c r="G1392" s="65"/>
    </row>
    <row r="1393" spans="7:7" x14ac:dyDescent="0.2">
      <c r="G1393" s="65"/>
    </row>
    <row r="1394" spans="7:7" x14ac:dyDescent="0.2">
      <c r="G1394" s="65"/>
    </row>
    <row r="1395" spans="7:7" x14ac:dyDescent="0.2">
      <c r="G1395" s="65"/>
    </row>
    <row r="1396" spans="7:7" x14ac:dyDescent="0.2">
      <c r="G1396" s="65"/>
    </row>
    <row r="1397" spans="7:7" x14ac:dyDescent="0.2">
      <c r="G1397" s="65"/>
    </row>
    <row r="1398" spans="7:7" x14ac:dyDescent="0.2">
      <c r="G1398" s="65"/>
    </row>
    <row r="1399" spans="7:7" x14ac:dyDescent="0.2">
      <c r="G1399" s="65"/>
    </row>
    <row r="1400" spans="7:7" x14ac:dyDescent="0.2">
      <c r="G1400" s="65"/>
    </row>
    <row r="1401" spans="7:7" x14ac:dyDescent="0.2">
      <c r="G1401" s="65"/>
    </row>
    <row r="1402" spans="7:7" x14ac:dyDescent="0.2">
      <c r="G1402" s="65"/>
    </row>
    <row r="1403" spans="7:7" x14ac:dyDescent="0.2">
      <c r="G1403" s="65"/>
    </row>
    <row r="1404" spans="7:7" x14ac:dyDescent="0.2">
      <c r="G1404" s="65"/>
    </row>
    <row r="1405" spans="7:7" x14ac:dyDescent="0.2">
      <c r="G1405" s="65"/>
    </row>
    <row r="1406" spans="7:7" x14ac:dyDescent="0.2">
      <c r="G1406" s="65"/>
    </row>
    <row r="1407" spans="7:7" x14ac:dyDescent="0.2">
      <c r="G1407" s="65"/>
    </row>
    <row r="1408" spans="7:7" x14ac:dyDescent="0.2">
      <c r="G1408" s="65"/>
    </row>
    <row r="1409" spans="7:7" x14ac:dyDescent="0.2">
      <c r="G1409" s="65"/>
    </row>
    <row r="1410" spans="7:7" x14ac:dyDescent="0.2">
      <c r="G1410" s="65"/>
    </row>
    <row r="1411" spans="7:7" x14ac:dyDescent="0.2">
      <c r="G1411" s="65"/>
    </row>
    <row r="1412" spans="7:7" x14ac:dyDescent="0.2">
      <c r="G1412" s="65"/>
    </row>
    <row r="1413" spans="7:7" x14ac:dyDescent="0.2">
      <c r="G1413" s="65"/>
    </row>
    <row r="1414" spans="7:7" x14ac:dyDescent="0.2">
      <c r="G1414" s="65"/>
    </row>
    <row r="1415" spans="7:7" x14ac:dyDescent="0.2">
      <c r="G1415" s="65"/>
    </row>
    <row r="1416" spans="7:7" x14ac:dyDescent="0.2">
      <c r="G1416" s="65"/>
    </row>
    <row r="1417" spans="7:7" x14ac:dyDescent="0.2">
      <c r="G1417" s="65"/>
    </row>
    <row r="1418" spans="7:7" x14ac:dyDescent="0.2">
      <c r="G1418" s="65"/>
    </row>
    <row r="1419" spans="7:7" x14ac:dyDescent="0.2">
      <c r="G1419" s="65"/>
    </row>
    <row r="1420" spans="7:7" x14ac:dyDescent="0.2">
      <c r="G1420" s="65"/>
    </row>
    <row r="1421" spans="7:7" x14ac:dyDescent="0.2">
      <c r="G1421" s="65"/>
    </row>
    <row r="1422" spans="7:7" x14ac:dyDescent="0.2">
      <c r="G1422" s="65"/>
    </row>
    <row r="1423" spans="7:7" x14ac:dyDescent="0.2">
      <c r="G1423" s="65"/>
    </row>
    <row r="1424" spans="7:7" x14ac:dyDescent="0.2">
      <c r="G1424" s="65"/>
    </row>
    <row r="1425" spans="7:7" x14ac:dyDescent="0.2">
      <c r="G1425" s="65"/>
    </row>
    <row r="1426" spans="7:7" x14ac:dyDescent="0.2">
      <c r="G1426" s="65"/>
    </row>
    <row r="1427" spans="7:7" x14ac:dyDescent="0.2">
      <c r="G1427" s="65"/>
    </row>
    <row r="1428" spans="7:7" x14ac:dyDescent="0.2">
      <c r="G1428" s="65"/>
    </row>
    <row r="1429" spans="7:7" x14ac:dyDescent="0.2">
      <c r="G1429" s="65"/>
    </row>
    <row r="1430" spans="7:7" x14ac:dyDescent="0.2">
      <c r="G1430" s="65"/>
    </row>
    <row r="1431" spans="7:7" x14ac:dyDescent="0.2">
      <c r="G1431" s="65"/>
    </row>
    <row r="1432" spans="7:7" x14ac:dyDescent="0.2">
      <c r="G1432" s="65"/>
    </row>
    <row r="1433" spans="7:7" x14ac:dyDescent="0.2">
      <c r="G1433" s="65"/>
    </row>
    <row r="1434" spans="7:7" x14ac:dyDescent="0.2">
      <c r="G1434" s="65"/>
    </row>
    <row r="1435" spans="7:7" x14ac:dyDescent="0.2">
      <c r="G1435" s="65"/>
    </row>
    <row r="1436" spans="7:7" x14ac:dyDescent="0.2">
      <c r="G1436" s="65"/>
    </row>
    <row r="1437" spans="7:7" x14ac:dyDescent="0.2">
      <c r="G1437" s="65"/>
    </row>
    <row r="1438" spans="7:7" x14ac:dyDescent="0.2">
      <c r="G1438" s="65"/>
    </row>
    <row r="1439" spans="7:7" x14ac:dyDescent="0.2">
      <c r="G1439" s="65"/>
    </row>
    <row r="1440" spans="7:7" x14ac:dyDescent="0.2">
      <c r="G1440" s="65"/>
    </row>
    <row r="1441" spans="7:7" x14ac:dyDescent="0.2">
      <c r="G1441" s="65"/>
    </row>
    <row r="1442" spans="7:7" x14ac:dyDescent="0.2">
      <c r="G1442" s="65"/>
    </row>
    <row r="1443" spans="7:7" x14ac:dyDescent="0.2">
      <c r="G1443" s="65"/>
    </row>
    <row r="1444" spans="7:7" x14ac:dyDescent="0.2">
      <c r="G1444" s="65"/>
    </row>
    <row r="1445" spans="7:7" x14ac:dyDescent="0.2">
      <c r="G1445" s="65"/>
    </row>
    <row r="1446" spans="7:7" x14ac:dyDescent="0.2">
      <c r="G1446" s="65"/>
    </row>
    <row r="1447" spans="7:7" x14ac:dyDescent="0.2">
      <c r="G1447" s="65"/>
    </row>
    <row r="1448" spans="7:7" x14ac:dyDescent="0.2">
      <c r="G1448" s="65"/>
    </row>
    <row r="1449" spans="7:7" x14ac:dyDescent="0.2">
      <c r="G1449" s="65"/>
    </row>
    <row r="1450" spans="7:7" x14ac:dyDescent="0.2">
      <c r="G1450" s="65"/>
    </row>
    <row r="1451" spans="7:7" x14ac:dyDescent="0.2">
      <c r="G1451" s="65"/>
    </row>
    <row r="1452" spans="7:7" x14ac:dyDescent="0.2">
      <c r="G1452" s="65"/>
    </row>
    <row r="1453" spans="7:7" x14ac:dyDescent="0.2">
      <c r="G1453" s="65"/>
    </row>
    <row r="1454" spans="7:7" x14ac:dyDescent="0.2">
      <c r="G1454" s="65"/>
    </row>
    <row r="1455" spans="7:7" x14ac:dyDescent="0.2">
      <c r="G1455" s="65"/>
    </row>
    <row r="1456" spans="7:7" x14ac:dyDescent="0.2">
      <c r="G1456" s="65"/>
    </row>
    <row r="1457" spans="7:7" x14ac:dyDescent="0.2">
      <c r="G1457" s="65"/>
    </row>
    <row r="1458" spans="7:7" x14ac:dyDescent="0.2">
      <c r="G1458" s="65"/>
    </row>
    <row r="1459" spans="7:7" x14ac:dyDescent="0.2">
      <c r="G1459" s="65"/>
    </row>
    <row r="1460" spans="7:7" x14ac:dyDescent="0.2">
      <c r="G1460" s="65"/>
    </row>
    <row r="1461" spans="7:7" x14ac:dyDescent="0.2">
      <c r="G1461" s="65"/>
    </row>
    <row r="1462" spans="7:7" x14ac:dyDescent="0.2">
      <c r="G1462" s="65"/>
    </row>
    <row r="1463" spans="7:7" x14ac:dyDescent="0.2">
      <c r="G1463" s="65"/>
    </row>
    <row r="1464" spans="7:7" x14ac:dyDescent="0.2">
      <c r="G1464" s="65"/>
    </row>
    <row r="1465" spans="7:7" x14ac:dyDescent="0.2">
      <c r="G1465" s="65"/>
    </row>
    <row r="1466" spans="7:7" x14ac:dyDescent="0.2">
      <c r="G1466" s="65"/>
    </row>
    <row r="1467" spans="7:7" x14ac:dyDescent="0.2">
      <c r="G1467" s="65"/>
    </row>
    <row r="1468" spans="7:7" x14ac:dyDescent="0.2">
      <c r="G1468" s="65"/>
    </row>
    <row r="1469" spans="7:7" x14ac:dyDescent="0.2">
      <c r="G1469" s="65"/>
    </row>
    <row r="1470" spans="7:7" x14ac:dyDescent="0.2">
      <c r="G1470" s="65"/>
    </row>
    <row r="1471" spans="7:7" x14ac:dyDescent="0.2">
      <c r="G1471" s="65"/>
    </row>
    <row r="1472" spans="7:7" x14ac:dyDescent="0.2">
      <c r="G1472" s="65"/>
    </row>
    <row r="1473" spans="7:7" x14ac:dyDescent="0.2">
      <c r="G1473" s="65"/>
    </row>
    <row r="1474" spans="7:7" x14ac:dyDescent="0.2">
      <c r="G1474" s="65"/>
    </row>
    <row r="1475" spans="7:7" x14ac:dyDescent="0.2">
      <c r="G1475" s="65"/>
    </row>
    <row r="1476" spans="7:7" x14ac:dyDescent="0.2">
      <c r="G1476" s="65"/>
    </row>
    <row r="1477" spans="7:7" x14ac:dyDescent="0.2">
      <c r="G1477" s="65"/>
    </row>
    <row r="1478" spans="7:7" x14ac:dyDescent="0.2">
      <c r="G1478" s="65"/>
    </row>
    <row r="1479" spans="7:7" x14ac:dyDescent="0.2">
      <c r="G1479" s="65"/>
    </row>
    <row r="1480" spans="7:7" x14ac:dyDescent="0.2">
      <c r="G1480" s="65"/>
    </row>
    <row r="1481" spans="7:7" x14ac:dyDescent="0.2">
      <c r="G1481" s="65"/>
    </row>
    <row r="1482" spans="7:7" x14ac:dyDescent="0.2">
      <c r="G1482" s="65"/>
    </row>
    <row r="1483" spans="7:7" x14ac:dyDescent="0.2">
      <c r="G1483" s="65"/>
    </row>
    <row r="1484" spans="7:7" x14ac:dyDescent="0.2">
      <c r="G1484" s="65"/>
    </row>
    <row r="1485" spans="7:7" x14ac:dyDescent="0.2">
      <c r="G1485" s="65"/>
    </row>
    <row r="1486" spans="7:7" x14ac:dyDescent="0.2">
      <c r="G1486" s="65"/>
    </row>
    <row r="1487" spans="7:7" x14ac:dyDescent="0.2">
      <c r="G1487" s="65"/>
    </row>
    <row r="1488" spans="7:7" x14ac:dyDescent="0.2">
      <c r="G1488" s="65"/>
    </row>
    <row r="1489" spans="7:7" x14ac:dyDescent="0.2">
      <c r="G1489" s="65"/>
    </row>
    <row r="1490" spans="7:7" x14ac:dyDescent="0.2">
      <c r="G1490" s="65"/>
    </row>
    <row r="1491" spans="7:7" x14ac:dyDescent="0.2">
      <c r="G1491" s="65"/>
    </row>
    <row r="1492" spans="7:7" x14ac:dyDescent="0.2">
      <c r="G1492" s="65"/>
    </row>
    <row r="1493" spans="7:7" x14ac:dyDescent="0.2">
      <c r="G1493" s="65"/>
    </row>
    <row r="1494" spans="7:7" x14ac:dyDescent="0.2">
      <c r="G1494" s="65"/>
    </row>
    <row r="1495" spans="7:7" x14ac:dyDescent="0.2">
      <c r="G1495" s="65"/>
    </row>
    <row r="1496" spans="7:7" x14ac:dyDescent="0.2">
      <c r="G1496" s="65"/>
    </row>
    <row r="1497" spans="7:7" x14ac:dyDescent="0.2">
      <c r="G1497" s="65"/>
    </row>
    <row r="1498" spans="7:7" x14ac:dyDescent="0.2">
      <c r="G1498" s="65"/>
    </row>
    <row r="1499" spans="7:7" x14ac:dyDescent="0.2">
      <c r="G1499" s="65"/>
    </row>
    <row r="1500" spans="7:7" x14ac:dyDescent="0.2">
      <c r="G1500" s="65"/>
    </row>
    <row r="1501" spans="7:7" x14ac:dyDescent="0.2">
      <c r="G1501" s="65"/>
    </row>
    <row r="1502" spans="7:7" x14ac:dyDescent="0.2">
      <c r="G1502" s="65"/>
    </row>
    <row r="1503" spans="7:7" x14ac:dyDescent="0.2">
      <c r="G1503" s="65"/>
    </row>
    <row r="1504" spans="7:7" x14ac:dyDescent="0.2">
      <c r="G1504" s="65"/>
    </row>
    <row r="1505" spans="7:7" x14ac:dyDescent="0.2">
      <c r="G1505" s="65"/>
    </row>
    <row r="1506" spans="7:7" x14ac:dyDescent="0.2">
      <c r="G1506" s="65"/>
    </row>
    <row r="1507" spans="7:7" x14ac:dyDescent="0.2">
      <c r="G1507" s="65"/>
    </row>
    <row r="1508" spans="7:7" x14ac:dyDescent="0.2">
      <c r="G1508" s="65"/>
    </row>
    <row r="1509" spans="7:7" x14ac:dyDescent="0.2">
      <c r="G1509" s="65"/>
    </row>
    <row r="1510" spans="7:7" x14ac:dyDescent="0.2">
      <c r="G1510" s="65"/>
    </row>
    <row r="1511" spans="7:7" x14ac:dyDescent="0.2">
      <c r="G1511" s="65"/>
    </row>
    <row r="1512" spans="7:7" x14ac:dyDescent="0.2">
      <c r="G1512" s="65"/>
    </row>
    <row r="1513" spans="7:7" x14ac:dyDescent="0.2">
      <c r="G1513" s="65"/>
    </row>
    <row r="1514" spans="7:7" x14ac:dyDescent="0.2">
      <c r="G1514" s="65"/>
    </row>
    <row r="1515" spans="7:7" x14ac:dyDescent="0.2">
      <c r="G1515" s="65"/>
    </row>
    <row r="1516" spans="7:7" x14ac:dyDescent="0.2">
      <c r="G1516" s="65"/>
    </row>
    <row r="1517" spans="7:7" x14ac:dyDescent="0.2">
      <c r="G1517" s="65"/>
    </row>
    <row r="1518" spans="7:7" x14ac:dyDescent="0.2">
      <c r="G1518" s="65"/>
    </row>
    <row r="1519" spans="7:7" x14ac:dyDescent="0.2">
      <c r="G1519" s="65"/>
    </row>
    <row r="1520" spans="7:7" x14ac:dyDescent="0.2">
      <c r="G1520" s="65"/>
    </row>
    <row r="1521" spans="7:7" x14ac:dyDescent="0.2">
      <c r="G1521" s="65"/>
    </row>
    <row r="1522" spans="7:7" x14ac:dyDescent="0.2">
      <c r="G1522" s="65"/>
    </row>
    <row r="1523" spans="7:7" x14ac:dyDescent="0.2">
      <c r="G1523" s="65"/>
    </row>
    <row r="1524" spans="7:7" x14ac:dyDescent="0.2">
      <c r="G1524" s="65"/>
    </row>
    <row r="1525" spans="7:7" x14ac:dyDescent="0.2">
      <c r="G1525" s="65"/>
    </row>
    <row r="1526" spans="7:7" x14ac:dyDescent="0.2">
      <c r="G1526" s="65"/>
    </row>
    <row r="1527" spans="7:7" x14ac:dyDescent="0.2">
      <c r="G1527" s="65"/>
    </row>
    <row r="1528" spans="7:7" x14ac:dyDescent="0.2">
      <c r="G1528" s="65"/>
    </row>
    <row r="1529" spans="7:7" x14ac:dyDescent="0.2">
      <c r="G1529" s="65"/>
    </row>
    <row r="1530" spans="7:7" x14ac:dyDescent="0.2">
      <c r="G1530" s="65"/>
    </row>
    <row r="1531" spans="7:7" x14ac:dyDescent="0.2">
      <c r="G1531" s="65"/>
    </row>
    <row r="1532" spans="7:7" x14ac:dyDescent="0.2">
      <c r="G1532" s="65"/>
    </row>
    <row r="1533" spans="7:7" x14ac:dyDescent="0.2">
      <c r="G1533" s="65"/>
    </row>
    <row r="1534" spans="7:7" x14ac:dyDescent="0.2">
      <c r="G1534" s="65"/>
    </row>
    <row r="1535" spans="7:7" x14ac:dyDescent="0.2">
      <c r="G1535" s="65"/>
    </row>
    <row r="1536" spans="7:7" x14ac:dyDescent="0.2">
      <c r="G1536" s="65"/>
    </row>
    <row r="1537" spans="7:7" x14ac:dyDescent="0.2">
      <c r="G1537" s="65"/>
    </row>
    <row r="1538" spans="7:7" x14ac:dyDescent="0.2">
      <c r="G1538" s="65"/>
    </row>
    <row r="1539" spans="7:7" x14ac:dyDescent="0.2">
      <c r="G1539" s="65"/>
    </row>
    <row r="1540" spans="7:7" x14ac:dyDescent="0.2">
      <c r="G1540" s="65"/>
    </row>
    <row r="1541" spans="7:7" x14ac:dyDescent="0.2">
      <c r="G1541" s="65"/>
    </row>
    <row r="1542" spans="7:7" x14ac:dyDescent="0.2">
      <c r="G1542" s="65"/>
    </row>
    <row r="1543" spans="7:7" x14ac:dyDescent="0.2">
      <c r="G1543" s="65"/>
    </row>
    <row r="1544" spans="7:7" x14ac:dyDescent="0.2">
      <c r="G1544" s="65"/>
    </row>
    <row r="1545" spans="7:7" x14ac:dyDescent="0.2">
      <c r="G1545" s="65"/>
    </row>
    <row r="1546" spans="7:7" x14ac:dyDescent="0.2">
      <c r="G1546" s="65"/>
    </row>
    <row r="1547" spans="7:7" x14ac:dyDescent="0.2">
      <c r="G1547" s="65"/>
    </row>
    <row r="1548" spans="7:7" x14ac:dyDescent="0.2">
      <c r="G1548" s="65"/>
    </row>
    <row r="1549" spans="7:7" x14ac:dyDescent="0.2">
      <c r="G1549" s="65"/>
    </row>
    <row r="1550" spans="7:7" x14ac:dyDescent="0.2">
      <c r="G1550" s="65"/>
    </row>
    <row r="1551" spans="7:7" x14ac:dyDescent="0.2">
      <c r="G1551" s="65"/>
    </row>
    <row r="1552" spans="7:7" x14ac:dyDescent="0.2">
      <c r="G1552" s="65"/>
    </row>
    <row r="1553" spans="7:7" x14ac:dyDescent="0.2">
      <c r="G1553" s="65"/>
    </row>
    <row r="1554" spans="7:7" x14ac:dyDescent="0.2">
      <c r="G1554" s="65"/>
    </row>
    <row r="1555" spans="7:7" x14ac:dyDescent="0.2">
      <c r="G1555" s="65"/>
    </row>
    <row r="1556" spans="7:7" x14ac:dyDescent="0.2">
      <c r="G1556" s="65"/>
    </row>
    <row r="1557" spans="7:7" x14ac:dyDescent="0.2">
      <c r="G1557" s="65"/>
    </row>
    <row r="1558" spans="7:7" x14ac:dyDescent="0.2">
      <c r="G1558" s="65"/>
    </row>
    <row r="1559" spans="7:7" x14ac:dyDescent="0.2">
      <c r="G1559" s="65"/>
    </row>
    <row r="1560" spans="7:7" x14ac:dyDescent="0.2">
      <c r="G1560" s="65"/>
    </row>
    <row r="1561" spans="7:7" x14ac:dyDescent="0.2">
      <c r="G1561" s="65"/>
    </row>
    <row r="1562" spans="7:7" x14ac:dyDescent="0.2">
      <c r="G1562" s="65"/>
    </row>
    <row r="1563" spans="7:7" x14ac:dyDescent="0.2">
      <c r="G1563" s="65"/>
    </row>
    <row r="1564" spans="7:7" x14ac:dyDescent="0.2">
      <c r="G1564" s="65"/>
    </row>
    <row r="1565" spans="7:7" x14ac:dyDescent="0.2">
      <c r="G1565" s="65"/>
    </row>
    <row r="1566" spans="7:7" x14ac:dyDescent="0.2">
      <c r="G1566" s="65"/>
    </row>
    <row r="1567" spans="7:7" x14ac:dyDescent="0.2">
      <c r="G1567" s="65"/>
    </row>
    <row r="1568" spans="7:7" x14ac:dyDescent="0.2">
      <c r="G1568" s="65"/>
    </row>
    <row r="1569" spans="7:7" x14ac:dyDescent="0.2">
      <c r="G1569" s="65"/>
    </row>
    <row r="1570" spans="7:7" x14ac:dyDescent="0.2">
      <c r="G1570" s="65"/>
    </row>
    <row r="1571" spans="7:7" x14ac:dyDescent="0.2">
      <c r="G1571" s="65"/>
    </row>
    <row r="1572" spans="7:7" x14ac:dyDescent="0.2">
      <c r="G1572" s="65"/>
    </row>
    <row r="1573" spans="7:7" x14ac:dyDescent="0.2">
      <c r="G1573" s="65"/>
    </row>
    <row r="1574" spans="7:7" x14ac:dyDescent="0.2">
      <c r="G1574" s="65"/>
    </row>
    <row r="1575" spans="7:7" x14ac:dyDescent="0.2">
      <c r="G1575" s="65"/>
    </row>
    <row r="1576" spans="7:7" x14ac:dyDescent="0.2">
      <c r="G1576" s="65"/>
    </row>
    <row r="1577" spans="7:7" x14ac:dyDescent="0.2">
      <c r="G1577" s="65"/>
    </row>
    <row r="1578" spans="7:7" x14ac:dyDescent="0.2">
      <c r="G1578" s="65"/>
    </row>
    <row r="1579" spans="7:7" x14ac:dyDescent="0.2">
      <c r="G1579" s="65"/>
    </row>
    <row r="1580" spans="7:7" x14ac:dyDescent="0.2">
      <c r="G1580" s="65"/>
    </row>
    <row r="1581" spans="7:7" x14ac:dyDescent="0.2">
      <c r="G1581" s="65"/>
    </row>
    <row r="1582" spans="7:7" x14ac:dyDescent="0.2">
      <c r="G1582" s="65"/>
    </row>
    <row r="1583" spans="7:7" x14ac:dyDescent="0.2">
      <c r="G1583" s="65"/>
    </row>
    <row r="1584" spans="7:7" x14ac:dyDescent="0.2">
      <c r="G1584" s="65"/>
    </row>
    <row r="1585" spans="7:7" x14ac:dyDescent="0.2">
      <c r="G1585" s="65"/>
    </row>
    <row r="1586" spans="7:7" x14ac:dyDescent="0.2">
      <c r="G1586" s="65"/>
    </row>
    <row r="1587" spans="7:7" x14ac:dyDescent="0.2">
      <c r="G1587" s="65"/>
    </row>
    <row r="1588" spans="7:7" x14ac:dyDescent="0.2">
      <c r="G1588" s="65"/>
    </row>
    <row r="1589" spans="7:7" x14ac:dyDescent="0.2">
      <c r="G1589" s="65"/>
    </row>
    <row r="1590" spans="7:7" x14ac:dyDescent="0.2">
      <c r="G1590" s="65"/>
    </row>
    <row r="1591" spans="7:7" x14ac:dyDescent="0.2">
      <c r="G1591" s="65"/>
    </row>
    <row r="1592" spans="7:7" x14ac:dyDescent="0.2">
      <c r="G1592" s="65"/>
    </row>
    <row r="1593" spans="7:7" x14ac:dyDescent="0.2">
      <c r="G1593" s="65"/>
    </row>
    <row r="1594" spans="7:7" x14ac:dyDescent="0.2">
      <c r="G1594" s="65"/>
    </row>
    <row r="1595" spans="7:7" x14ac:dyDescent="0.2">
      <c r="G1595" s="65"/>
    </row>
    <row r="1596" spans="7:7" x14ac:dyDescent="0.2">
      <c r="G1596" s="65"/>
    </row>
    <row r="1597" spans="7:7" x14ac:dyDescent="0.2">
      <c r="G1597" s="65"/>
    </row>
    <row r="1598" spans="7:7" x14ac:dyDescent="0.2">
      <c r="G1598" s="65"/>
    </row>
    <row r="1599" spans="7:7" x14ac:dyDescent="0.2">
      <c r="G1599" s="65"/>
    </row>
    <row r="1600" spans="7:7" x14ac:dyDescent="0.2">
      <c r="G1600" s="65"/>
    </row>
    <row r="1601" spans="7:7" x14ac:dyDescent="0.2">
      <c r="G1601" s="65"/>
    </row>
    <row r="1602" spans="7:7" x14ac:dyDescent="0.2">
      <c r="G1602" s="65"/>
    </row>
    <row r="1603" spans="7:7" x14ac:dyDescent="0.2">
      <c r="G1603" s="65"/>
    </row>
    <row r="1604" spans="7:7" x14ac:dyDescent="0.2">
      <c r="G1604" s="65"/>
    </row>
    <row r="1605" spans="7:7" x14ac:dyDescent="0.2">
      <c r="G1605" s="65"/>
    </row>
    <row r="1606" spans="7:7" x14ac:dyDescent="0.2">
      <c r="G1606" s="65"/>
    </row>
    <row r="1607" spans="7:7" x14ac:dyDescent="0.2">
      <c r="G1607" s="65"/>
    </row>
    <row r="1608" spans="7:7" x14ac:dyDescent="0.2">
      <c r="G1608" s="65"/>
    </row>
    <row r="1609" spans="7:7" x14ac:dyDescent="0.2">
      <c r="G1609" s="65"/>
    </row>
    <row r="1610" spans="7:7" x14ac:dyDescent="0.2">
      <c r="G1610" s="65"/>
    </row>
    <row r="1611" spans="7:7" x14ac:dyDescent="0.2">
      <c r="G1611" s="65"/>
    </row>
    <row r="1612" spans="7:7" x14ac:dyDescent="0.2">
      <c r="G1612" s="65"/>
    </row>
    <row r="1613" spans="7:7" x14ac:dyDescent="0.2">
      <c r="G1613" s="65"/>
    </row>
    <row r="1614" spans="7:7" x14ac:dyDescent="0.2">
      <c r="G1614" s="65"/>
    </row>
    <row r="1615" spans="7:7" x14ac:dyDescent="0.2">
      <c r="G1615" s="65"/>
    </row>
    <row r="1616" spans="7:7" x14ac:dyDescent="0.2">
      <c r="G1616" s="65"/>
    </row>
    <row r="1617" spans="7:7" x14ac:dyDescent="0.2">
      <c r="G1617" s="65"/>
    </row>
    <row r="1618" spans="7:7" x14ac:dyDescent="0.2">
      <c r="G1618" s="65"/>
    </row>
    <row r="1619" spans="7:7" x14ac:dyDescent="0.2">
      <c r="G1619" s="65"/>
    </row>
    <row r="1620" spans="7:7" x14ac:dyDescent="0.2">
      <c r="G1620" s="65"/>
    </row>
    <row r="1621" spans="7:7" x14ac:dyDescent="0.2">
      <c r="G1621" s="65"/>
    </row>
    <row r="1622" spans="7:7" x14ac:dyDescent="0.2">
      <c r="G1622" s="65"/>
    </row>
    <row r="1623" spans="7:7" x14ac:dyDescent="0.2">
      <c r="G1623" s="65"/>
    </row>
    <row r="1624" spans="7:7" x14ac:dyDescent="0.2">
      <c r="G1624" s="65"/>
    </row>
    <row r="1625" spans="7:7" x14ac:dyDescent="0.2">
      <c r="G1625" s="65"/>
    </row>
    <row r="1626" spans="7:7" x14ac:dyDescent="0.2">
      <c r="G1626" s="65"/>
    </row>
    <row r="1627" spans="7:7" x14ac:dyDescent="0.2">
      <c r="G1627" s="65"/>
    </row>
    <row r="1628" spans="7:7" x14ac:dyDescent="0.2">
      <c r="G1628" s="65"/>
    </row>
    <row r="1629" spans="7:7" x14ac:dyDescent="0.2">
      <c r="G1629" s="65"/>
    </row>
    <row r="1630" spans="7:7" x14ac:dyDescent="0.2">
      <c r="G1630" s="65"/>
    </row>
    <row r="1631" spans="7:7" x14ac:dyDescent="0.2">
      <c r="G1631" s="65"/>
    </row>
    <row r="1632" spans="7:7" x14ac:dyDescent="0.2">
      <c r="G1632" s="65"/>
    </row>
    <row r="1633" spans="7:7" x14ac:dyDescent="0.2">
      <c r="G1633" s="65"/>
    </row>
    <row r="1634" spans="7:7" x14ac:dyDescent="0.2">
      <c r="G1634" s="65"/>
    </row>
    <row r="1635" spans="7:7" x14ac:dyDescent="0.2">
      <c r="G1635" s="65"/>
    </row>
    <row r="1636" spans="7:7" x14ac:dyDescent="0.2">
      <c r="G1636" s="65"/>
    </row>
    <row r="1637" spans="7:7" x14ac:dyDescent="0.2">
      <c r="G1637" s="65"/>
    </row>
    <row r="1638" spans="7:7" x14ac:dyDescent="0.2">
      <c r="G1638" s="65"/>
    </row>
    <row r="1639" spans="7:7" x14ac:dyDescent="0.2">
      <c r="G1639" s="65"/>
    </row>
    <row r="1640" spans="7:7" x14ac:dyDescent="0.2">
      <c r="G1640" s="65"/>
    </row>
    <row r="1641" spans="7:7" x14ac:dyDescent="0.2">
      <c r="G1641" s="65"/>
    </row>
    <row r="1642" spans="7:7" x14ac:dyDescent="0.2">
      <c r="G1642" s="65"/>
    </row>
    <row r="1643" spans="7:7" x14ac:dyDescent="0.2">
      <c r="G1643" s="65"/>
    </row>
    <row r="1644" spans="7:7" x14ac:dyDescent="0.2">
      <c r="G1644" s="65"/>
    </row>
    <row r="1645" spans="7:7" x14ac:dyDescent="0.2">
      <c r="G1645" s="65"/>
    </row>
    <row r="1646" spans="7:7" x14ac:dyDescent="0.2">
      <c r="G1646" s="65"/>
    </row>
    <row r="1647" spans="7:7" x14ac:dyDescent="0.2">
      <c r="G1647" s="65"/>
    </row>
    <row r="1648" spans="7:7" x14ac:dyDescent="0.2">
      <c r="G1648" s="65"/>
    </row>
    <row r="1649" spans="7:7" x14ac:dyDescent="0.2">
      <c r="G1649" s="65"/>
    </row>
    <row r="1650" spans="7:7" x14ac:dyDescent="0.2">
      <c r="G1650" s="65"/>
    </row>
    <row r="1651" spans="7:7" x14ac:dyDescent="0.2">
      <c r="G1651" s="65"/>
    </row>
    <row r="1652" spans="7:7" x14ac:dyDescent="0.2">
      <c r="G1652" s="65"/>
    </row>
    <row r="1653" spans="7:7" x14ac:dyDescent="0.2">
      <c r="G1653" s="65"/>
    </row>
    <row r="1654" spans="7:7" x14ac:dyDescent="0.2">
      <c r="G1654" s="65"/>
    </row>
    <row r="1655" spans="7:7" x14ac:dyDescent="0.2">
      <c r="G1655" s="65"/>
    </row>
    <row r="1656" spans="7:7" x14ac:dyDescent="0.2">
      <c r="G1656" s="65"/>
    </row>
    <row r="1657" spans="7:7" x14ac:dyDescent="0.2">
      <c r="G1657" s="65"/>
    </row>
    <row r="1658" spans="7:7" x14ac:dyDescent="0.2">
      <c r="G1658" s="65"/>
    </row>
    <row r="1659" spans="7:7" x14ac:dyDescent="0.2">
      <c r="G1659" s="65"/>
    </row>
    <row r="1660" spans="7:7" x14ac:dyDescent="0.2">
      <c r="G1660" s="65"/>
    </row>
    <row r="1661" spans="7:7" x14ac:dyDescent="0.2">
      <c r="G1661" s="65"/>
    </row>
    <row r="1662" spans="7:7" x14ac:dyDescent="0.2">
      <c r="G1662" s="65"/>
    </row>
    <row r="1663" spans="7:7" x14ac:dyDescent="0.2">
      <c r="G1663" s="65"/>
    </row>
    <row r="1664" spans="7:7" x14ac:dyDescent="0.2">
      <c r="G1664" s="65"/>
    </row>
    <row r="1665" spans="7:7" x14ac:dyDescent="0.2">
      <c r="G1665" s="65"/>
    </row>
    <row r="1666" spans="7:7" x14ac:dyDescent="0.2">
      <c r="G1666" s="65"/>
    </row>
    <row r="1667" spans="7:7" x14ac:dyDescent="0.2">
      <c r="G1667" s="65"/>
    </row>
    <row r="1668" spans="7:7" x14ac:dyDescent="0.2">
      <c r="G1668" s="65"/>
    </row>
    <row r="1669" spans="7:7" x14ac:dyDescent="0.2">
      <c r="G1669" s="65"/>
    </row>
    <row r="1670" spans="7:7" x14ac:dyDescent="0.2">
      <c r="G1670" s="65"/>
    </row>
    <row r="1671" spans="7:7" x14ac:dyDescent="0.2">
      <c r="G1671" s="65"/>
    </row>
    <row r="1672" spans="7:7" x14ac:dyDescent="0.2">
      <c r="G1672" s="65"/>
    </row>
    <row r="1673" spans="7:7" x14ac:dyDescent="0.2">
      <c r="G1673" s="65"/>
    </row>
    <row r="1674" spans="7:7" x14ac:dyDescent="0.2">
      <c r="G1674" s="65"/>
    </row>
    <row r="1675" spans="7:7" x14ac:dyDescent="0.2">
      <c r="G1675" s="65"/>
    </row>
    <row r="1676" spans="7:7" x14ac:dyDescent="0.2">
      <c r="G1676" s="65"/>
    </row>
    <row r="1677" spans="7:7" x14ac:dyDescent="0.2">
      <c r="G1677" s="65"/>
    </row>
    <row r="1678" spans="7:7" x14ac:dyDescent="0.2">
      <c r="G1678" s="65"/>
    </row>
    <row r="1679" spans="7:7" x14ac:dyDescent="0.2">
      <c r="G1679" s="65"/>
    </row>
    <row r="1680" spans="7:7" x14ac:dyDescent="0.2">
      <c r="G1680" s="65"/>
    </row>
    <row r="1681" spans="7:7" x14ac:dyDescent="0.2">
      <c r="G1681" s="65"/>
    </row>
    <row r="1682" spans="7:7" x14ac:dyDescent="0.2">
      <c r="G1682" s="65"/>
    </row>
    <row r="1683" spans="7:7" x14ac:dyDescent="0.2">
      <c r="G1683" s="65"/>
    </row>
    <row r="1684" spans="7:7" x14ac:dyDescent="0.2">
      <c r="G1684" s="65"/>
    </row>
    <row r="1685" spans="7:7" x14ac:dyDescent="0.2">
      <c r="G1685" s="65"/>
    </row>
    <row r="1686" spans="7:7" x14ac:dyDescent="0.2">
      <c r="G1686" s="65"/>
    </row>
    <row r="1687" spans="7:7" x14ac:dyDescent="0.2">
      <c r="G1687" s="65"/>
    </row>
    <row r="1688" spans="7:7" x14ac:dyDescent="0.2">
      <c r="G1688" s="65"/>
    </row>
    <row r="1689" spans="7:7" x14ac:dyDescent="0.2">
      <c r="G1689" s="65"/>
    </row>
    <row r="1690" spans="7:7" x14ac:dyDescent="0.2">
      <c r="G1690" s="65"/>
    </row>
    <row r="1691" spans="7:7" x14ac:dyDescent="0.2">
      <c r="G1691" s="65"/>
    </row>
    <row r="1692" spans="7:7" x14ac:dyDescent="0.2">
      <c r="G1692" s="65"/>
    </row>
    <row r="1693" spans="7:7" x14ac:dyDescent="0.2">
      <c r="G1693" s="65"/>
    </row>
    <row r="1694" spans="7:7" x14ac:dyDescent="0.2">
      <c r="G1694" s="65"/>
    </row>
    <row r="1695" spans="7:7" x14ac:dyDescent="0.2">
      <c r="G1695" s="65"/>
    </row>
    <row r="1696" spans="7:7" x14ac:dyDescent="0.2">
      <c r="G1696" s="65"/>
    </row>
    <row r="1697" spans="7:7" x14ac:dyDescent="0.2">
      <c r="G1697" s="65"/>
    </row>
    <row r="1698" spans="7:7" x14ac:dyDescent="0.2">
      <c r="G1698" s="65"/>
    </row>
    <row r="1699" spans="7:7" x14ac:dyDescent="0.2">
      <c r="G1699" s="65"/>
    </row>
    <row r="1700" spans="7:7" x14ac:dyDescent="0.2">
      <c r="G1700" s="65"/>
    </row>
    <row r="1701" spans="7:7" x14ac:dyDescent="0.2">
      <c r="G1701" s="65"/>
    </row>
    <row r="1702" spans="7:7" x14ac:dyDescent="0.2">
      <c r="G1702" s="65"/>
    </row>
    <row r="1703" spans="7:7" x14ac:dyDescent="0.2">
      <c r="G1703" s="65"/>
    </row>
    <row r="1704" spans="7:7" x14ac:dyDescent="0.2">
      <c r="G1704" s="65"/>
    </row>
    <row r="1705" spans="7:7" x14ac:dyDescent="0.2">
      <c r="G1705" s="65"/>
    </row>
    <row r="1706" spans="7:7" x14ac:dyDescent="0.2">
      <c r="G1706" s="65"/>
    </row>
    <row r="1707" spans="7:7" x14ac:dyDescent="0.2">
      <c r="G1707" s="65"/>
    </row>
    <row r="1708" spans="7:7" x14ac:dyDescent="0.2">
      <c r="G1708" s="65"/>
    </row>
    <row r="1709" spans="7:7" x14ac:dyDescent="0.2">
      <c r="G1709" s="65"/>
    </row>
    <row r="1710" spans="7:7" x14ac:dyDescent="0.2">
      <c r="G1710" s="65"/>
    </row>
    <row r="1711" spans="7:7" x14ac:dyDescent="0.2">
      <c r="G1711" s="65"/>
    </row>
    <row r="1712" spans="7:7" x14ac:dyDescent="0.2">
      <c r="G1712" s="65"/>
    </row>
    <row r="1713" spans="7:7" x14ac:dyDescent="0.2">
      <c r="G1713" s="65"/>
    </row>
    <row r="1714" spans="7:7" x14ac:dyDescent="0.2">
      <c r="G1714" s="65"/>
    </row>
    <row r="1715" spans="7:7" x14ac:dyDescent="0.2">
      <c r="G1715" s="65"/>
    </row>
    <row r="1716" spans="7:7" x14ac:dyDescent="0.2">
      <c r="G1716" s="65"/>
    </row>
    <row r="1717" spans="7:7" x14ac:dyDescent="0.2">
      <c r="G1717" s="65"/>
    </row>
    <row r="1718" spans="7:7" x14ac:dyDescent="0.2">
      <c r="G1718" s="65"/>
    </row>
    <row r="1719" spans="7:7" x14ac:dyDescent="0.2">
      <c r="G1719" s="65"/>
    </row>
    <row r="1720" spans="7:7" x14ac:dyDescent="0.2">
      <c r="G1720" s="65"/>
    </row>
    <row r="1721" spans="7:7" x14ac:dyDescent="0.2">
      <c r="G1721" s="65"/>
    </row>
    <row r="1722" spans="7:7" x14ac:dyDescent="0.2">
      <c r="G1722" s="65"/>
    </row>
    <row r="1723" spans="7:7" x14ac:dyDescent="0.2">
      <c r="G1723" s="65"/>
    </row>
    <row r="1724" spans="7:7" x14ac:dyDescent="0.2">
      <c r="G1724" s="65"/>
    </row>
    <row r="1725" spans="7:7" x14ac:dyDescent="0.2">
      <c r="G1725" s="65"/>
    </row>
    <row r="1726" spans="7:7" x14ac:dyDescent="0.2">
      <c r="G1726" s="65"/>
    </row>
    <row r="1727" spans="7:7" x14ac:dyDescent="0.2">
      <c r="G1727" s="65"/>
    </row>
    <row r="1728" spans="7:7" x14ac:dyDescent="0.2">
      <c r="G1728" s="65"/>
    </row>
    <row r="1729" spans="7:7" x14ac:dyDescent="0.2">
      <c r="G1729" s="65"/>
    </row>
    <row r="1730" spans="7:7" x14ac:dyDescent="0.2">
      <c r="G1730" s="65"/>
    </row>
    <row r="1731" spans="7:7" x14ac:dyDescent="0.2">
      <c r="G1731" s="65"/>
    </row>
    <row r="1732" spans="7:7" x14ac:dyDescent="0.2">
      <c r="G1732" s="65"/>
    </row>
    <row r="1733" spans="7:7" x14ac:dyDescent="0.2">
      <c r="G1733" s="65"/>
    </row>
    <row r="1734" spans="7:7" x14ac:dyDescent="0.2">
      <c r="G1734" s="65"/>
    </row>
    <row r="1735" spans="7:7" x14ac:dyDescent="0.2">
      <c r="G1735" s="65"/>
    </row>
    <row r="1736" spans="7:7" x14ac:dyDescent="0.2">
      <c r="G1736" s="65"/>
    </row>
    <row r="1737" spans="7:7" x14ac:dyDescent="0.2">
      <c r="G1737" s="65"/>
    </row>
    <row r="1738" spans="7:7" x14ac:dyDescent="0.2">
      <c r="G1738" s="65"/>
    </row>
    <row r="1739" spans="7:7" x14ac:dyDescent="0.2">
      <c r="G1739" s="65"/>
    </row>
    <row r="1740" spans="7:7" x14ac:dyDescent="0.2">
      <c r="G1740" s="65"/>
    </row>
    <row r="1741" spans="7:7" x14ac:dyDescent="0.2">
      <c r="G1741" s="65"/>
    </row>
    <row r="1742" spans="7:7" x14ac:dyDescent="0.2">
      <c r="G1742" s="65"/>
    </row>
    <row r="1743" spans="7:7" x14ac:dyDescent="0.2">
      <c r="G1743" s="65"/>
    </row>
    <row r="1744" spans="7:7" x14ac:dyDescent="0.2">
      <c r="G1744" s="65"/>
    </row>
    <row r="1745" spans="7:7" x14ac:dyDescent="0.2">
      <c r="G1745" s="65"/>
    </row>
    <row r="1746" spans="7:7" x14ac:dyDescent="0.2">
      <c r="G1746" s="65"/>
    </row>
    <row r="1747" spans="7:7" x14ac:dyDescent="0.2">
      <c r="G1747" s="65"/>
    </row>
    <row r="1748" spans="7:7" x14ac:dyDescent="0.2">
      <c r="G1748" s="65"/>
    </row>
    <row r="1749" spans="7:7" x14ac:dyDescent="0.2">
      <c r="G1749" s="65"/>
    </row>
    <row r="1750" spans="7:7" x14ac:dyDescent="0.2">
      <c r="G1750" s="65"/>
    </row>
    <row r="1751" spans="7:7" x14ac:dyDescent="0.2">
      <c r="G1751" s="65"/>
    </row>
    <row r="1752" spans="7:7" x14ac:dyDescent="0.2">
      <c r="G1752" s="65"/>
    </row>
    <row r="1753" spans="7:7" x14ac:dyDescent="0.2">
      <c r="G1753" s="65"/>
    </row>
    <row r="1754" spans="7:7" x14ac:dyDescent="0.2">
      <c r="G1754" s="65"/>
    </row>
    <row r="1755" spans="7:7" x14ac:dyDescent="0.2">
      <c r="G1755" s="65"/>
    </row>
    <row r="1756" spans="7:7" x14ac:dyDescent="0.2">
      <c r="G1756" s="65"/>
    </row>
    <row r="1757" spans="7:7" x14ac:dyDescent="0.2">
      <c r="G1757" s="65"/>
    </row>
    <row r="1758" spans="7:7" x14ac:dyDescent="0.2">
      <c r="G1758" s="65"/>
    </row>
    <row r="1759" spans="7:7" x14ac:dyDescent="0.2">
      <c r="G1759" s="65"/>
    </row>
    <row r="1760" spans="7:7" x14ac:dyDescent="0.2">
      <c r="G1760" s="65"/>
    </row>
    <row r="1761" spans="7:7" x14ac:dyDescent="0.2">
      <c r="G1761" s="65"/>
    </row>
    <row r="1762" spans="7:7" x14ac:dyDescent="0.2">
      <c r="G1762" s="65"/>
    </row>
    <row r="1763" spans="7:7" x14ac:dyDescent="0.2">
      <c r="G1763" s="65"/>
    </row>
    <row r="1764" spans="7:7" x14ac:dyDescent="0.2">
      <c r="G1764" s="65"/>
    </row>
    <row r="1765" spans="7:7" x14ac:dyDescent="0.2">
      <c r="G1765" s="65"/>
    </row>
    <row r="1766" spans="7:7" x14ac:dyDescent="0.2">
      <c r="G1766" s="65"/>
    </row>
    <row r="1767" spans="7:7" x14ac:dyDescent="0.2">
      <c r="G1767" s="65"/>
    </row>
    <row r="1768" spans="7:7" x14ac:dyDescent="0.2">
      <c r="G1768" s="65"/>
    </row>
    <row r="1769" spans="7:7" x14ac:dyDescent="0.2">
      <c r="G1769" s="65"/>
    </row>
    <row r="1770" spans="7:7" x14ac:dyDescent="0.2">
      <c r="G1770" s="65"/>
    </row>
    <row r="1771" spans="7:7" x14ac:dyDescent="0.2">
      <c r="G1771" s="65"/>
    </row>
    <row r="1772" spans="7:7" x14ac:dyDescent="0.2">
      <c r="G1772" s="65"/>
    </row>
    <row r="1773" spans="7:7" x14ac:dyDescent="0.2">
      <c r="G1773" s="65"/>
    </row>
    <row r="1774" spans="7:7" x14ac:dyDescent="0.2">
      <c r="G1774" s="65"/>
    </row>
    <row r="1775" spans="7:7" x14ac:dyDescent="0.2">
      <c r="G1775" s="65"/>
    </row>
    <row r="1776" spans="7:7" x14ac:dyDescent="0.2">
      <c r="G1776" s="65"/>
    </row>
    <row r="1777" spans="7:7" x14ac:dyDescent="0.2">
      <c r="G1777" s="65"/>
    </row>
    <row r="1778" spans="7:7" x14ac:dyDescent="0.2">
      <c r="G1778" s="65"/>
    </row>
    <row r="1779" spans="7:7" x14ac:dyDescent="0.2">
      <c r="G1779" s="65"/>
    </row>
    <row r="1780" spans="7:7" x14ac:dyDescent="0.2">
      <c r="G1780" s="65"/>
    </row>
    <row r="1781" spans="7:7" x14ac:dyDescent="0.2">
      <c r="G1781" s="65"/>
    </row>
    <row r="1782" spans="7:7" x14ac:dyDescent="0.2">
      <c r="G1782" s="65"/>
    </row>
    <row r="1783" spans="7:7" x14ac:dyDescent="0.2">
      <c r="G1783" s="65"/>
    </row>
    <row r="1784" spans="7:7" x14ac:dyDescent="0.2">
      <c r="G1784" s="65"/>
    </row>
    <row r="1785" spans="7:7" x14ac:dyDescent="0.2">
      <c r="G1785" s="65"/>
    </row>
    <row r="1786" spans="7:7" x14ac:dyDescent="0.2">
      <c r="G1786" s="65"/>
    </row>
    <row r="1787" spans="7:7" x14ac:dyDescent="0.2">
      <c r="G1787" s="65"/>
    </row>
    <row r="1788" spans="7:7" x14ac:dyDescent="0.2">
      <c r="G1788" s="65"/>
    </row>
    <row r="1789" spans="7:7" x14ac:dyDescent="0.2">
      <c r="G1789" s="65"/>
    </row>
    <row r="1790" spans="7:7" x14ac:dyDescent="0.2">
      <c r="G1790" s="65"/>
    </row>
    <row r="1791" spans="7:7" x14ac:dyDescent="0.2">
      <c r="G1791" s="65"/>
    </row>
    <row r="1792" spans="7:7" x14ac:dyDescent="0.2">
      <c r="G1792" s="65"/>
    </row>
    <row r="1793" spans="7:7" x14ac:dyDescent="0.2">
      <c r="G1793" s="65"/>
    </row>
    <row r="1794" spans="7:7" x14ac:dyDescent="0.2">
      <c r="G1794" s="65"/>
    </row>
    <row r="1795" spans="7:7" x14ac:dyDescent="0.2">
      <c r="G1795" s="65"/>
    </row>
    <row r="1796" spans="7:7" x14ac:dyDescent="0.2">
      <c r="G1796" s="65"/>
    </row>
    <row r="1797" spans="7:7" x14ac:dyDescent="0.2">
      <c r="G1797" s="65"/>
    </row>
    <row r="1798" spans="7:7" x14ac:dyDescent="0.2">
      <c r="G1798" s="65"/>
    </row>
    <row r="1799" spans="7:7" x14ac:dyDescent="0.2">
      <c r="G1799" s="65"/>
    </row>
    <row r="1800" spans="7:7" x14ac:dyDescent="0.2">
      <c r="G1800" s="65"/>
    </row>
    <row r="1801" spans="7:7" x14ac:dyDescent="0.2">
      <c r="G1801" s="65"/>
    </row>
    <row r="1802" spans="7:7" x14ac:dyDescent="0.2">
      <c r="G1802" s="65"/>
    </row>
    <row r="1803" spans="7:7" x14ac:dyDescent="0.2">
      <c r="G1803" s="65"/>
    </row>
    <row r="1804" spans="7:7" x14ac:dyDescent="0.2">
      <c r="G1804" s="65"/>
    </row>
    <row r="1805" spans="7:7" x14ac:dyDescent="0.2">
      <c r="G1805" s="65"/>
    </row>
    <row r="1806" spans="7:7" x14ac:dyDescent="0.2">
      <c r="G1806" s="65"/>
    </row>
    <row r="1807" spans="7:7" x14ac:dyDescent="0.2">
      <c r="G1807" s="65"/>
    </row>
    <row r="1808" spans="7:7" x14ac:dyDescent="0.2">
      <c r="G1808" s="65"/>
    </row>
    <row r="1809" spans="7:7" x14ac:dyDescent="0.2">
      <c r="G1809" s="65"/>
    </row>
    <row r="1810" spans="7:7" x14ac:dyDescent="0.2">
      <c r="G1810" s="65"/>
    </row>
    <row r="1811" spans="7:7" x14ac:dyDescent="0.2">
      <c r="G1811" s="65"/>
    </row>
    <row r="1812" spans="7:7" x14ac:dyDescent="0.2">
      <c r="G1812" s="65"/>
    </row>
    <row r="1813" spans="7:7" x14ac:dyDescent="0.2">
      <c r="G1813" s="65"/>
    </row>
    <row r="1814" spans="7:7" x14ac:dyDescent="0.2">
      <c r="G1814" s="65"/>
    </row>
    <row r="1815" spans="7:7" x14ac:dyDescent="0.2">
      <c r="G1815" s="65"/>
    </row>
    <row r="1816" spans="7:7" x14ac:dyDescent="0.2">
      <c r="G1816" s="65"/>
    </row>
    <row r="1817" spans="7:7" x14ac:dyDescent="0.2">
      <c r="G1817" s="65"/>
    </row>
    <row r="1818" spans="7:7" x14ac:dyDescent="0.2">
      <c r="G1818" s="65"/>
    </row>
    <row r="1819" spans="7:7" x14ac:dyDescent="0.2">
      <c r="G1819" s="65"/>
    </row>
    <row r="1820" spans="7:7" x14ac:dyDescent="0.2">
      <c r="G1820" s="65"/>
    </row>
    <row r="1821" spans="7:7" x14ac:dyDescent="0.2">
      <c r="G1821" s="65"/>
    </row>
    <row r="1822" spans="7:7" x14ac:dyDescent="0.2">
      <c r="G1822" s="65"/>
    </row>
    <row r="1823" spans="7:7" x14ac:dyDescent="0.2">
      <c r="G1823" s="65"/>
    </row>
    <row r="1824" spans="7:7" x14ac:dyDescent="0.2">
      <c r="G1824" s="65"/>
    </row>
    <row r="1825" spans="7:7" x14ac:dyDescent="0.2">
      <c r="G1825" s="65"/>
    </row>
    <row r="1826" spans="7:7" x14ac:dyDescent="0.2">
      <c r="G1826" s="65"/>
    </row>
    <row r="1827" spans="7:7" x14ac:dyDescent="0.2">
      <c r="G1827" s="65"/>
    </row>
    <row r="1828" spans="7:7" x14ac:dyDescent="0.2">
      <c r="G1828" s="65"/>
    </row>
    <row r="1829" spans="7:7" x14ac:dyDescent="0.2">
      <c r="G1829" s="65"/>
    </row>
    <row r="1830" spans="7:7" x14ac:dyDescent="0.2">
      <c r="G1830" s="65"/>
    </row>
    <row r="1831" spans="7:7" x14ac:dyDescent="0.2">
      <c r="G1831" s="65"/>
    </row>
    <row r="1832" spans="7:7" x14ac:dyDescent="0.2">
      <c r="G1832" s="65"/>
    </row>
    <row r="1833" spans="7:7" x14ac:dyDescent="0.2">
      <c r="G1833" s="65"/>
    </row>
    <row r="1834" spans="7:7" x14ac:dyDescent="0.2">
      <c r="G1834" s="65"/>
    </row>
    <row r="1835" spans="7:7" x14ac:dyDescent="0.2">
      <c r="G1835" s="65"/>
    </row>
    <row r="1836" spans="7:7" x14ac:dyDescent="0.2">
      <c r="G1836" s="65"/>
    </row>
    <row r="1837" spans="7:7" x14ac:dyDescent="0.2">
      <c r="G1837" s="65"/>
    </row>
    <row r="1838" spans="7:7" x14ac:dyDescent="0.2">
      <c r="G1838" s="65"/>
    </row>
    <row r="1839" spans="7:7" x14ac:dyDescent="0.2">
      <c r="G1839" s="65"/>
    </row>
    <row r="1840" spans="7:7" x14ac:dyDescent="0.2">
      <c r="G1840" s="65"/>
    </row>
    <row r="1841" spans="7:7" x14ac:dyDescent="0.2">
      <c r="G1841" s="65"/>
    </row>
    <row r="1842" spans="7:7" x14ac:dyDescent="0.2">
      <c r="G1842" s="65"/>
    </row>
    <row r="1843" spans="7:7" x14ac:dyDescent="0.2">
      <c r="G1843" s="65"/>
    </row>
    <row r="1844" spans="7:7" x14ac:dyDescent="0.2">
      <c r="G1844" s="65"/>
    </row>
    <row r="1845" spans="7:7" x14ac:dyDescent="0.2">
      <c r="G1845" s="65"/>
    </row>
    <row r="1846" spans="7:7" x14ac:dyDescent="0.2">
      <c r="G1846" s="65"/>
    </row>
    <row r="1847" spans="7:7" x14ac:dyDescent="0.2">
      <c r="G1847" s="65"/>
    </row>
    <row r="1848" spans="7:7" x14ac:dyDescent="0.2">
      <c r="G1848" s="65"/>
    </row>
    <row r="1849" spans="7:7" x14ac:dyDescent="0.2">
      <c r="G1849" s="65"/>
    </row>
    <row r="1850" spans="7:7" x14ac:dyDescent="0.2">
      <c r="G1850" s="65"/>
    </row>
    <row r="1851" spans="7:7" x14ac:dyDescent="0.2">
      <c r="G1851" s="65"/>
    </row>
    <row r="1852" spans="7:7" x14ac:dyDescent="0.2">
      <c r="G1852" s="65"/>
    </row>
    <row r="1853" spans="7:7" x14ac:dyDescent="0.2">
      <c r="G1853" s="65"/>
    </row>
    <row r="1854" spans="7:7" x14ac:dyDescent="0.2">
      <c r="G1854" s="65"/>
    </row>
    <row r="1855" spans="7:7" x14ac:dyDescent="0.2">
      <c r="G1855" s="65"/>
    </row>
    <row r="1856" spans="7:7" x14ac:dyDescent="0.2">
      <c r="G1856" s="65"/>
    </row>
    <row r="1857" spans="7:7" x14ac:dyDescent="0.2">
      <c r="G1857" s="65"/>
    </row>
    <row r="1858" spans="7:7" x14ac:dyDescent="0.2">
      <c r="G1858" s="65"/>
    </row>
    <row r="1859" spans="7:7" x14ac:dyDescent="0.2">
      <c r="G1859" s="65"/>
    </row>
    <row r="1860" spans="7:7" x14ac:dyDescent="0.2">
      <c r="G1860" s="65"/>
    </row>
    <row r="1861" spans="7:7" x14ac:dyDescent="0.2">
      <c r="G1861" s="65"/>
    </row>
    <row r="1862" spans="7:7" x14ac:dyDescent="0.2">
      <c r="G1862" s="65"/>
    </row>
    <row r="1863" spans="7:7" x14ac:dyDescent="0.2">
      <c r="G1863" s="65"/>
    </row>
    <row r="1864" spans="7:7" x14ac:dyDescent="0.2">
      <c r="G1864" s="65"/>
    </row>
    <row r="1865" spans="7:7" x14ac:dyDescent="0.2">
      <c r="G1865" s="65"/>
    </row>
    <row r="1866" spans="7:7" x14ac:dyDescent="0.2">
      <c r="G1866" s="65"/>
    </row>
    <row r="1867" spans="7:7" x14ac:dyDescent="0.2">
      <c r="G1867" s="65"/>
    </row>
    <row r="1868" spans="7:7" x14ac:dyDescent="0.2">
      <c r="G1868" s="65"/>
    </row>
    <row r="1869" spans="7:7" x14ac:dyDescent="0.2">
      <c r="G1869" s="65"/>
    </row>
    <row r="1870" spans="7:7" x14ac:dyDescent="0.2">
      <c r="G1870" s="65"/>
    </row>
    <row r="1871" spans="7:7" x14ac:dyDescent="0.2">
      <c r="G1871" s="65"/>
    </row>
    <row r="1872" spans="7:7" x14ac:dyDescent="0.2">
      <c r="G1872" s="65"/>
    </row>
    <row r="1873" spans="7:7" x14ac:dyDescent="0.2">
      <c r="G1873" s="65"/>
    </row>
    <row r="1874" spans="7:7" x14ac:dyDescent="0.2">
      <c r="G1874" s="65"/>
    </row>
    <row r="1875" spans="7:7" x14ac:dyDescent="0.2">
      <c r="G1875" s="65"/>
    </row>
    <row r="1876" spans="7:7" x14ac:dyDescent="0.2">
      <c r="G1876" s="65"/>
    </row>
    <row r="1877" spans="7:7" x14ac:dyDescent="0.2">
      <c r="G1877" s="65"/>
    </row>
    <row r="1878" spans="7:7" x14ac:dyDescent="0.2">
      <c r="G1878" s="65"/>
    </row>
    <row r="1879" spans="7:7" x14ac:dyDescent="0.2">
      <c r="G1879" s="65"/>
    </row>
    <row r="1880" spans="7:7" x14ac:dyDescent="0.2">
      <c r="G1880" s="65"/>
    </row>
    <row r="1881" spans="7:7" x14ac:dyDescent="0.2">
      <c r="G1881" s="65"/>
    </row>
    <row r="1882" spans="7:7" x14ac:dyDescent="0.2">
      <c r="G1882" s="65"/>
    </row>
    <row r="1883" spans="7:7" x14ac:dyDescent="0.2">
      <c r="G1883" s="65"/>
    </row>
    <row r="1884" spans="7:7" x14ac:dyDescent="0.2">
      <c r="G1884" s="65"/>
    </row>
    <row r="1885" spans="7:7" x14ac:dyDescent="0.2">
      <c r="G1885" s="65"/>
    </row>
    <row r="1886" spans="7:7" x14ac:dyDescent="0.2">
      <c r="G1886" s="65"/>
    </row>
    <row r="1887" spans="7:7" x14ac:dyDescent="0.2">
      <c r="G1887" s="65"/>
    </row>
    <row r="1888" spans="7:7" x14ac:dyDescent="0.2">
      <c r="G1888" s="65"/>
    </row>
    <row r="1889" spans="7:7" x14ac:dyDescent="0.2">
      <c r="G1889" s="65"/>
    </row>
    <row r="1890" spans="7:7" x14ac:dyDescent="0.2">
      <c r="G1890" s="65"/>
    </row>
    <row r="1891" spans="7:7" x14ac:dyDescent="0.2">
      <c r="G1891" s="65"/>
    </row>
    <row r="1892" spans="7:7" x14ac:dyDescent="0.2">
      <c r="G1892" s="65"/>
    </row>
    <row r="1893" spans="7:7" x14ac:dyDescent="0.2">
      <c r="G1893" s="65"/>
    </row>
    <row r="1894" spans="7:7" x14ac:dyDescent="0.2">
      <c r="G1894" s="65"/>
    </row>
    <row r="1895" spans="7:7" x14ac:dyDescent="0.2">
      <c r="G1895" s="65"/>
    </row>
    <row r="1896" spans="7:7" x14ac:dyDescent="0.2">
      <c r="G1896" s="65"/>
    </row>
    <row r="1897" spans="7:7" x14ac:dyDescent="0.2">
      <c r="G1897" s="65"/>
    </row>
    <row r="1898" spans="7:7" x14ac:dyDescent="0.2">
      <c r="G1898" s="65"/>
    </row>
    <row r="1899" spans="7:7" x14ac:dyDescent="0.2">
      <c r="G1899" s="65"/>
    </row>
    <row r="1900" spans="7:7" x14ac:dyDescent="0.2">
      <c r="G1900" s="65"/>
    </row>
    <row r="1901" spans="7:7" x14ac:dyDescent="0.2">
      <c r="G1901" s="65"/>
    </row>
    <row r="1902" spans="7:7" x14ac:dyDescent="0.2">
      <c r="G1902" s="65"/>
    </row>
    <row r="1903" spans="7:7" x14ac:dyDescent="0.2">
      <c r="G1903" s="65"/>
    </row>
    <row r="1904" spans="7:7" x14ac:dyDescent="0.2">
      <c r="G1904" s="65"/>
    </row>
    <row r="1905" spans="7:7" x14ac:dyDescent="0.2">
      <c r="G1905" s="65"/>
    </row>
    <row r="1906" spans="7:7" x14ac:dyDescent="0.2">
      <c r="G1906" s="65"/>
    </row>
    <row r="1907" spans="7:7" x14ac:dyDescent="0.2">
      <c r="G1907" s="65"/>
    </row>
    <row r="1908" spans="7:7" x14ac:dyDescent="0.2">
      <c r="G1908" s="65"/>
    </row>
    <row r="1909" spans="7:7" x14ac:dyDescent="0.2">
      <c r="G1909" s="65"/>
    </row>
    <row r="1910" spans="7:7" x14ac:dyDescent="0.2">
      <c r="G1910" s="65"/>
    </row>
    <row r="1911" spans="7:7" x14ac:dyDescent="0.2">
      <c r="G1911" s="65"/>
    </row>
    <row r="1912" spans="7:7" x14ac:dyDescent="0.2">
      <c r="G1912" s="65"/>
    </row>
    <row r="1913" spans="7:7" x14ac:dyDescent="0.2">
      <c r="G1913" s="65"/>
    </row>
    <row r="1914" spans="7:7" x14ac:dyDescent="0.2">
      <c r="G1914" s="65"/>
    </row>
    <row r="1915" spans="7:7" x14ac:dyDescent="0.2">
      <c r="G1915" s="65"/>
    </row>
    <row r="1916" spans="7:7" x14ac:dyDescent="0.2">
      <c r="G1916" s="65"/>
    </row>
    <row r="1917" spans="7:7" x14ac:dyDescent="0.2">
      <c r="G1917" s="65"/>
    </row>
    <row r="1918" spans="7:7" x14ac:dyDescent="0.2">
      <c r="G1918" s="65"/>
    </row>
    <row r="1919" spans="7:7" x14ac:dyDescent="0.2">
      <c r="G1919" s="65"/>
    </row>
    <row r="1920" spans="7:7" x14ac:dyDescent="0.2">
      <c r="G1920" s="65"/>
    </row>
    <row r="1921" spans="7:7" x14ac:dyDescent="0.2">
      <c r="G1921" s="65"/>
    </row>
    <row r="1922" spans="7:7" x14ac:dyDescent="0.2">
      <c r="G1922" s="65"/>
    </row>
    <row r="1923" spans="7:7" x14ac:dyDescent="0.2">
      <c r="G1923" s="65"/>
    </row>
    <row r="1924" spans="7:7" x14ac:dyDescent="0.2">
      <c r="G1924" s="65"/>
    </row>
    <row r="1925" spans="7:7" x14ac:dyDescent="0.2">
      <c r="G1925" s="65"/>
    </row>
    <row r="1926" spans="7:7" x14ac:dyDescent="0.2">
      <c r="G1926" s="65"/>
    </row>
    <row r="1927" spans="7:7" x14ac:dyDescent="0.2">
      <c r="G1927" s="65"/>
    </row>
    <row r="1928" spans="7:7" x14ac:dyDescent="0.2">
      <c r="G1928" s="65"/>
    </row>
    <row r="1929" spans="7:7" x14ac:dyDescent="0.2">
      <c r="G1929" s="65"/>
    </row>
    <row r="1930" spans="7:7" x14ac:dyDescent="0.2">
      <c r="G1930" s="65"/>
    </row>
    <row r="1931" spans="7:7" x14ac:dyDescent="0.2">
      <c r="G1931" s="65"/>
    </row>
    <row r="1932" spans="7:7" x14ac:dyDescent="0.2">
      <c r="G1932" s="65"/>
    </row>
    <row r="1933" spans="7:7" x14ac:dyDescent="0.2">
      <c r="G1933" s="65"/>
    </row>
    <row r="1934" spans="7:7" x14ac:dyDescent="0.2">
      <c r="G1934" s="65"/>
    </row>
    <row r="1935" spans="7:7" x14ac:dyDescent="0.2">
      <c r="G1935" s="65"/>
    </row>
    <row r="1936" spans="7:7" x14ac:dyDescent="0.2">
      <c r="G1936" s="65"/>
    </row>
    <row r="1937" spans="7:7" x14ac:dyDescent="0.2">
      <c r="G1937" s="65"/>
    </row>
    <row r="1938" spans="7:7" x14ac:dyDescent="0.2">
      <c r="G1938" s="65"/>
    </row>
    <row r="1939" spans="7:7" x14ac:dyDescent="0.2">
      <c r="G1939" s="65"/>
    </row>
    <row r="1940" spans="7:7" x14ac:dyDescent="0.2">
      <c r="G1940" s="65"/>
    </row>
    <row r="1941" spans="7:7" x14ac:dyDescent="0.2">
      <c r="G1941" s="65"/>
    </row>
    <row r="1942" spans="7:7" x14ac:dyDescent="0.2">
      <c r="G1942" s="65"/>
    </row>
    <row r="1943" spans="7:7" x14ac:dyDescent="0.2">
      <c r="G1943" s="65"/>
    </row>
    <row r="1944" spans="7:7" x14ac:dyDescent="0.2">
      <c r="G1944" s="65"/>
    </row>
    <row r="1945" spans="7:7" x14ac:dyDescent="0.2">
      <c r="G1945" s="65"/>
    </row>
    <row r="1946" spans="7:7" x14ac:dyDescent="0.2">
      <c r="G1946" s="65"/>
    </row>
    <row r="1947" spans="7:7" x14ac:dyDescent="0.2">
      <c r="G1947" s="65"/>
    </row>
    <row r="1948" spans="7:7" x14ac:dyDescent="0.2">
      <c r="G1948" s="65"/>
    </row>
    <row r="1949" spans="7:7" x14ac:dyDescent="0.2">
      <c r="G1949" s="65"/>
    </row>
    <row r="1950" spans="7:7" x14ac:dyDescent="0.2">
      <c r="G1950" s="65"/>
    </row>
    <row r="1951" spans="7:7" x14ac:dyDescent="0.2">
      <c r="G1951" s="65"/>
    </row>
    <row r="1952" spans="7:7" x14ac:dyDescent="0.2">
      <c r="G1952" s="65"/>
    </row>
    <row r="1953" spans="7:7" x14ac:dyDescent="0.2">
      <c r="G1953" s="65"/>
    </row>
    <row r="1954" spans="7:7" x14ac:dyDescent="0.2">
      <c r="G1954" s="65"/>
    </row>
    <row r="1955" spans="7:7" x14ac:dyDescent="0.2">
      <c r="G1955" s="65"/>
    </row>
    <row r="1956" spans="7:7" x14ac:dyDescent="0.2">
      <c r="G1956" s="65"/>
    </row>
    <row r="1957" spans="7:7" x14ac:dyDescent="0.2">
      <c r="G1957" s="65"/>
    </row>
    <row r="1958" spans="7:7" x14ac:dyDescent="0.2">
      <c r="G1958" s="65"/>
    </row>
    <row r="1959" spans="7:7" x14ac:dyDescent="0.2">
      <c r="G1959" s="65"/>
    </row>
    <row r="1960" spans="7:7" x14ac:dyDescent="0.2">
      <c r="G1960" s="65"/>
    </row>
    <row r="1961" spans="7:7" x14ac:dyDescent="0.2">
      <c r="G1961" s="65"/>
    </row>
    <row r="1962" spans="7:7" x14ac:dyDescent="0.2">
      <c r="G1962" s="65"/>
    </row>
    <row r="1963" spans="7:7" x14ac:dyDescent="0.2">
      <c r="G1963" s="65"/>
    </row>
    <row r="1964" spans="7:7" x14ac:dyDescent="0.2">
      <c r="G1964" s="65"/>
    </row>
    <row r="1965" spans="7:7" x14ac:dyDescent="0.2">
      <c r="G1965" s="65"/>
    </row>
    <row r="1966" spans="7:7" x14ac:dyDescent="0.2">
      <c r="G1966" s="65"/>
    </row>
    <row r="1967" spans="7:7" x14ac:dyDescent="0.2">
      <c r="G1967" s="65"/>
    </row>
    <row r="1968" spans="7:7" x14ac:dyDescent="0.2">
      <c r="G1968" s="65"/>
    </row>
    <row r="1969" spans="7:7" x14ac:dyDescent="0.2">
      <c r="G1969" s="65"/>
    </row>
    <row r="1970" spans="7:7" x14ac:dyDescent="0.2">
      <c r="G1970" s="65"/>
    </row>
    <row r="1971" spans="7:7" x14ac:dyDescent="0.2">
      <c r="G1971" s="65"/>
    </row>
    <row r="1972" spans="7:7" x14ac:dyDescent="0.2">
      <c r="G1972" s="65"/>
    </row>
    <row r="1973" spans="7:7" x14ac:dyDescent="0.2">
      <c r="G1973" s="65"/>
    </row>
    <row r="1974" spans="7:7" x14ac:dyDescent="0.2">
      <c r="G1974" s="65"/>
    </row>
    <row r="1975" spans="7:7" x14ac:dyDescent="0.2">
      <c r="G1975" s="65"/>
    </row>
    <row r="1976" spans="7:7" x14ac:dyDescent="0.2">
      <c r="G1976" s="65"/>
    </row>
    <row r="1977" spans="7:7" x14ac:dyDescent="0.2">
      <c r="G1977" s="65"/>
    </row>
    <row r="1978" spans="7:7" x14ac:dyDescent="0.2">
      <c r="G1978" s="65"/>
    </row>
    <row r="1979" spans="7:7" x14ac:dyDescent="0.2">
      <c r="G1979" s="65"/>
    </row>
    <row r="1980" spans="7:7" x14ac:dyDescent="0.2">
      <c r="G1980" s="65"/>
    </row>
    <row r="1981" spans="7:7" x14ac:dyDescent="0.2">
      <c r="G1981" s="65"/>
    </row>
    <row r="1982" spans="7:7" x14ac:dyDescent="0.2">
      <c r="G1982" s="65"/>
    </row>
    <row r="1983" spans="7:7" x14ac:dyDescent="0.2">
      <c r="G1983" s="65"/>
    </row>
    <row r="1984" spans="7:7" x14ac:dyDescent="0.2">
      <c r="G1984" s="65"/>
    </row>
    <row r="1985" spans="7:7" x14ac:dyDescent="0.2">
      <c r="G1985" s="65"/>
    </row>
    <row r="1986" spans="7:7" x14ac:dyDescent="0.2">
      <c r="G1986" s="65"/>
    </row>
    <row r="1987" spans="7:7" x14ac:dyDescent="0.2">
      <c r="G1987" s="65"/>
    </row>
    <row r="1988" spans="7:7" x14ac:dyDescent="0.2">
      <c r="G1988" s="65"/>
    </row>
    <row r="1989" spans="7:7" x14ac:dyDescent="0.2">
      <c r="G1989" s="65"/>
    </row>
    <row r="1990" spans="7:7" x14ac:dyDescent="0.2">
      <c r="G1990" s="65"/>
    </row>
    <row r="1991" spans="7:7" x14ac:dyDescent="0.2">
      <c r="G1991" s="65"/>
    </row>
    <row r="1992" spans="7:7" x14ac:dyDescent="0.2">
      <c r="G1992" s="65"/>
    </row>
    <row r="1993" spans="7:7" x14ac:dyDescent="0.2">
      <c r="G1993" s="65"/>
    </row>
    <row r="1994" spans="7:7" x14ac:dyDescent="0.2">
      <c r="G1994" s="65"/>
    </row>
    <row r="1995" spans="7:7" x14ac:dyDescent="0.2">
      <c r="G1995" s="65"/>
    </row>
    <row r="1996" spans="7:7" x14ac:dyDescent="0.2">
      <c r="G1996" s="65"/>
    </row>
    <row r="1997" spans="7:7" x14ac:dyDescent="0.2">
      <c r="G1997" s="65"/>
    </row>
    <row r="1998" spans="7:7" x14ac:dyDescent="0.2">
      <c r="G1998" s="65"/>
    </row>
    <row r="1999" spans="7:7" x14ac:dyDescent="0.2">
      <c r="G1999" s="65"/>
    </row>
    <row r="2000" spans="7:7" x14ac:dyDescent="0.2">
      <c r="G2000" s="65"/>
    </row>
    <row r="2001" spans="7:7" x14ac:dyDescent="0.2">
      <c r="G2001" s="65"/>
    </row>
    <row r="2002" spans="7:7" x14ac:dyDescent="0.2">
      <c r="G2002" s="65"/>
    </row>
    <row r="2003" spans="7:7" x14ac:dyDescent="0.2">
      <c r="G2003" s="65"/>
    </row>
    <row r="2004" spans="7:7" x14ac:dyDescent="0.2">
      <c r="G2004" s="65"/>
    </row>
    <row r="2005" spans="7:7" x14ac:dyDescent="0.2">
      <c r="G2005" s="65"/>
    </row>
    <row r="2006" spans="7:7" x14ac:dyDescent="0.2">
      <c r="G2006" s="65"/>
    </row>
    <row r="2007" spans="7:7" x14ac:dyDescent="0.2">
      <c r="G2007" s="65"/>
    </row>
    <row r="2008" spans="7:7" x14ac:dyDescent="0.2">
      <c r="G2008" s="65"/>
    </row>
    <row r="2009" spans="7:7" x14ac:dyDescent="0.2">
      <c r="G2009" s="65"/>
    </row>
    <row r="2010" spans="7:7" x14ac:dyDescent="0.2">
      <c r="G2010" s="65"/>
    </row>
    <row r="2011" spans="7:7" x14ac:dyDescent="0.2">
      <c r="G2011" s="65"/>
    </row>
    <row r="2012" spans="7:7" x14ac:dyDescent="0.2">
      <c r="G2012" s="65"/>
    </row>
    <row r="2013" spans="7:7" x14ac:dyDescent="0.2">
      <c r="G2013" s="65"/>
    </row>
    <row r="2014" spans="7:7" x14ac:dyDescent="0.2">
      <c r="G2014" s="65"/>
    </row>
    <row r="2015" spans="7:7" x14ac:dyDescent="0.2">
      <c r="G2015" s="65"/>
    </row>
    <row r="2016" spans="7:7" x14ac:dyDescent="0.2">
      <c r="G2016" s="65"/>
    </row>
    <row r="2017" spans="7:7" x14ac:dyDescent="0.2">
      <c r="G2017" s="65"/>
    </row>
    <row r="2018" spans="7:7" x14ac:dyDescent="0.2">
      <c r="G2018" s="65"/>
    </row>
    <row r="2019" spans="7:7" x14ac:dyDescent="0.2">
      <c r="G2019" s="65"/>
    </row>
    <row r="2020" spans="7:7" x14ac:dyDescent="0.2">
      <c r="G2020" s="65"/>
    </row>
    <row r="2021" spans="7:7" x14ac:dyDescent="0.2">
      <c r="G2021" s="65"/>
    </row>
    <row r="2022" spans="7:7" x14ac:dyDescent="0.2">
      <c r="G2022" s="65"/>
    </row>
    <row r="2023" spans="7:7" x14ac:dyDescent="0.2">
      <c r="G2023" s="65"/>
    </row>
    <row r="2024" spans="7:7" x14ac:dyDescent="0.2">
      <c r="G2024" s="65"/>
    </row>
    <row r="2025" spans="7:7" x14ac:dyDescent="0.2">
      <c r="G2025" s="65"/>
    </row>
    <row r="2026" spans="7:7" x14ac:dyDescent="0.2">
      <c r="G2026" s="65"/>
    </row>
    <row r="2027" spans="7:7" x14ac:dyDescent="0.2">
      <c r="G2027" s="65"/>
    </row>
    <row r="2028" spans="7:7" x14ac:dyDescent="0.2">
      <c r="G2028" s="65"/>
    </row>
    <row r="2029" spans="7:7" x14ac:dyDescent="0.2">
      <c r="G2029" s="65"/>
    </row>
    <row r="2030" spans="7:7" x14ac:dyDescent="0.2">
      <c r="G2030" s="65"/>
    </row>
    <row r="2031" spans="7:7" x14ac:dyDescent="0.2">
      <c r="G2031" s="65"/>
    </row>
    <row r="2032" spans="7:7" x14ac:dyDescent="0.2">
      <c r="G2032" s="65"/>
    </row>
    <row r="2033" spans="7:7" x14ac:dyDescent="0.2">
      <c r="G2033" s="65"/>
    </row>
    <row r="2034" spans="7:7" x14ac:dyDescent="0.2">
      <c r="G2034" s="65"/>
    </row>
    <row r="2035" spans="7:7" x14ac:dyDescent="0.2">
      <c r="G2035" s="65"/>
    </row>
    <row r="2036" spans="7:7" x14ac:dyDescent="0.2">
      <c r="G2036" s="65"/>
    </row>
    <row r="2037" spans="7:7" x14ac:dyDescent="0.2">
      <c r="G2037" s="65"/>
    </row>
    <row r="2038" spans="7:7" x14ac:dyDescent="0.2">
      <c r="G2038" s="65"/>
    </row>
    <row r="2039" spans="7:7" x14ac:dyDescent="0.2">
      <c r="G2039" s="65"/>
    </row>
    <row r="2040" spans="7:7" x14ac:dyDescent="0.2">
      <c r="G2040" s="65"/>
    </row>
    <row r="2041" spans="7:7" x14ac:dyDescent="0.2">
      <c r="G2041" s="65"/>
    </row>
    <row r="2042" spans="7:7" x14ac:dyDescent="0.2">
      <c r="G2042" s="65"/>
    </row>
    <row r="2043" spans="7:7" x14ac:dyDescent="0.2">
      <c r="G2043" s="65"/>
    </row>
    <row r="2044" spans="7:7" x14ac:dyDescent="0.2">
      <c r="G2044" s="65"/>
    </row>
    <row r="2045" spans="7:7" x14ac:dyDescent="0.2">
      <c r="G2045" s="65"/>
    </row>
    <row r="2046" spans="7:7" x14ac:dyDescent="0.2">
      <c r="G2046" s="65"/>
    </row>
    <row r="2047" spans="7:7" x14ac:dyDescent="0.2">
      <c r="G2047" s="65"/>
    </row>
    <row r="2048" spans="7:7" x14ac:dyDescent="0.2">
      <c r="G2048" s="65"/>
    </row>
    <row r="2049" spans="7:7" x14ac:dyDescent="0.2">
      <c r="G2049" s="65"/>
    </row>
    <row r="2050" spans="7:7" x14ac:dyDescent="0.2">
      <c r="G2050" s="65"/>
    </row>
    <row r="2051" spans="7:7" x14ac:dyDescent="0.2">
      <c r="G2051" s="65"/>
    </row>
    <row r="2052" spans="7:7" x14ac:dyDescent="0.2">
      <c r="G2052" s="65"/>
    </row>
    <row r="2053" spans="7:7" x14ac:dyDescent="0.2">
      <c r="G2053" s="65"/>
    </row>
    <row r="2054" spans="7:7" x14ac:dyDescent="0.2">
      <c r="G2054" s="65"/>
    </row>
    <row r="2055" spans="7:7" x14ac:dyDescent="0.2">
      <c r="G2055" s="65"/>
    </row>
    <row r="2056" spans="7:7" x14ac:dyDescent="0.2">
      <c r="G2056" s="65"/>
    </row>
    <row r="2057" spans="7:7" x14ac:dyDescent="0.2">
      <c r="G2057" s="65"/>
    </row>
    <row r="2058" spans="7:7" x14ac:dyDescent="0.2">
      <c r="G2058" s="65"/>
    </row>
    <row r="2059" spans="7:7" x14ac:dyDescent="0.2">
      <c r="G2059" s="65"/>
    </row>
    <row r="2060" spans="7:7" x14ac:dyDescent="0.2">
      <c r="G2060" s="65"/>
    </row>
    <row r="2061" spans="7:7" x14ac:dyDescent="0.2">
      <c r="G2061" s="65"/>
    </row>
    <row r="2062" spans="7:7" x14ac:dyDescent="0.2">
      <c r="G2062" s="65"/>
    </row>
    <row r="2063" spans="7:7" x14ac:dyDescent="0.2">
      <c r="G2063" s="65"/>
    </row>
    <row r="2064" spans="7:7" x14ac:dyDescent="0.2">
      <c r="G2064" s="65"/>
    </row>
    <row r="2065" spans="7:7" x14ac:dyDescent="0.2">
      <c r="G2065" s="65"/>
    </row>
    <row r="2066" spans="7:7" x14ac:dyDescent="0.2">
      <c r="G2066" s="65"/>
    </row>
    <row r="2067" spans="7:7" x14ac:dyDescent="0.2">
      <c r="G2067" s="65"/>
    </row>
    <row r="2068" spans="7:7" x14ac:dyDescent="0.2">
      <c r="G2068" s="65"/>
    </row>
    <row r="2069" spans="7:7" x14ac:dyDescent="0.2">
      <c r="G2069" s="65"/>
    </row>
    <row r="2070" spans="7:7" x14ac:dyDescent="0.2">
      <c r="G2070" s="65"/>
    </row>
    <row r="2071" spans="7:7" x14ac:dyDescent="0.2">
      <c r="G2071" s="65"/>
    </row>
    <row r="2072" spans="7:7" x14ac:dyDescent="0.2">
      <c r="G2072" s="65"/>
    </row>
    <row r="2073" spans="7:7" x14ac:dyDescent="0.2">
      <c r="G2073" s="65"/>
    </row>
    <row r="2074" spans="7:7" x14ac:dyDescent="0.2">
      <c r="G2074" s="65"/>
    </row>
    <row r="2075" spans="7:7" x14ac:dyDescent="0.2">
      <c r="G2075" s="65"/>
    </row>
    <row r="2076" spans="7:7" x14ac:dyDescent="0.2">
      <c r="G2076" s="65"/>
    </row>
    <row r="2077" spans="7:7" x14ac:dyDescent="0.2">
      <c r="G2077" s="65"/>
    </row>
    <row r="2078" spans="7:7" x14ac:dyDescent="0.2">
      <c r="G2078" s="65"/>
    </row>
    <row r="2079" spans="7:7" x14ac:dyDescent="0.2">
      <c r="G2079" s="65"/>
    </row>
    <row r="2080" spans="7:7" x14ac:dyDescent="0.2">
      <c r="G2080" s="65"/>
    </row>
    <row r="2081" spans="7:7" x14ac:dyDescent="0.2">
      <c r="G2081" s="65"/>
    </row>
    <row r="2082" spans="7:7" x14ac:dyDescent="0.2">
      <c r="G2082" s="65"/>
    </row>
    <row r="2083" spans="7:7" x14ac:dyDescent="0.2">
      <c r="G2083" s="65"/>
    </row>
    <row r="2084" spans="7:7" x14ac:dyDescent="0.2">
      <c r="G2084" s="65"/>
    </row>
    <row r="2085" spans="7:7" x14ac:dyDescent="0.2">
      <c r="G2085" s="65"/>
    </row>
    <row r="2086" spans="7:7" x14ac:dyDescent="0.2">
      <c r="G2086" s="65"/>
    </row>
    <row r="2087" spans="7:7" x14ac:dyDescent="0.2">
      <c r="G2087" s="65"/>
    </row>
    <row r="2088" spans="7:7" x14ac:dyDescent="0.2">
      <c r="G2088" s="65"/>
    </row>
    <row r="2089" spans="7:7" x14ac:dyDescent="0.2">
      <c r="G2089" s="65"/>
    </row>
    <row r="2090" spans="7:7" x14ac:dyDescent="0.2">
      <c r="G2090" s="65"/>
    </row>
    <row r="2091" spans="7:7" x14ac:dyDescent="0.2">
      <c r="G2091" s="65"/>
    </row>
    <row r="2092" spans="7:7" x14ac:dyDescent="0.2">
      <c r="G2092" s="65"/>
    </row>
    <row r="2093" spans="7:7" x14ac:dyDescent="0.2">
      <c r="G2093" s="65"/>
    </row>
    <row r="2094" spans="7:7" x14ac:dyDescent="0.2">
      <c r="G2094" s="65"/>
    </row>
    <row r="2095" spans="7:7" x14ac:dyDescent="0.2">
      <c r="G2095" s="65"/>
    </row>
    <row r="2096" spans="7:7" x14ac:dyDescent="0.2">
      <c r="G2096" s="65"/>
    </row>
    <row r="2097" spans="7:7" x14ac:dyDescent="0.2">
      <c r="G2097" s="65"/>
    </row>
    <row r="2098" spans="7:7" x14ac:dyDescent="0.2">
      <c r="G2098" s="65"/>
    </row>
    <row r="2099" spans="7:7" x14ac:dyDescent="0.2">
      <c r="G2099" s="65"/>
    </row>
    <row r="2100" spans="7:7" x14ac:dyDescent="0.2">
      <c r="G2100" s="65"/>
    </row>
    <row r="2101" spans="7:7" x14ac:dyDescent="0.2">
      <c r="G2101" s="65"/>
    </row>
    <row r="2102" spans="7:7" x14ac:dyDescent="0.2">
      <c r="G2102" s="65"/>
    </row>
    <row r="2103" spans="7:7" x14ac:dyDescent="0.2">
      <c r="G2103" s="65"/>
    </row>
    <row r="2104" spans="7:7" x14ac:dyDescent="0.2">
      <c r="G2104" s="65"/>
    </row>
    <row r="2105" spans="7:7" x14ac:dyDescent="0.2">
      <c r="G2105" s="65"/>
    </row>
    <row r="2106" spans="7:7" x14ac:dyDescent="0.2">
      <c r="G2106" s="65"/>
    </row>
    <row r="2107" spans="7:7" x14ac:dyDescent="0.2">
      <c r="G2107" s="65"/>
    </row>
    <row r="2108" spans="7:7" x14ac:dyDescent="0.2">
      <c r="G2108" s="65"/>
    </row>
    <row r="2109" spans="7:7" x14ac:dyDescent="0.2">
      <c r="G2109" s="65"/>
    </row>
    <row r="2110" spans="7:7" x14ac:dyDescent="0.2">
      <c r="G2110" s="65"/>
    </row>
    <row r="2111" spans="7:7" x14ac:dyDescent="0.2">
      <c r="G2111" s="65"/>
    </row>
    <row r="2112" spans="7:7" x14ac:dyDescent="0.2">
      <c r="G2112" s="65"/>
    </row>
    <row r="2113" spans="7:7" x14ac:dyDescent="0.2">
      <c r="G2113" s="65"/>
    </row>
    <row r="2114" spans="7:7" x14ac:dyDescent="0.2">
      <c r="G2114" s="65"/>
    </row>
    <row r="2115" spans="7:7" x14ac:dyDescent="0.2">
      <c r="G2115" s="65"/>
    </row>
    <row r="2116" spans="7:7" x14ac:dyDescent="0.2">
      <c r="G2116" s="65"/>
    </row>
    <row r="2117" spans="7:7" x14ac:dyDescent="0.2">
      <c r="G2117" s="65"/>
    </row>
    <row r="2118" spans="7:7" x14ac:dyDescent="0.2">
      <c r="G2118" s="65"/>
    </row>
    <row r="2119" spans="7:7" x14ac:dyDescent="0.2">
      <c r="G2119" s="65"/>
    </row>
    <row r="2120" spans="7:7" x14ac:dyDescent="0.2">
      <c r="G2120" s="65"/>
    </row>
    <row r="2121" spans="7:7" x14ac:dyDescent="0.2">
      <c r="G2121" s="65"/>
    </row>
    <row r="2122" spans="7:7" x14ac:dyDescent="0.2">
      <c r="G2122" s="65"/>
    </row>
    <row r="2123" spans="7:7" x14ac:dyDescent="0.2">
      <c r="G2123" s="65"/>
    </row>
    <row r="2124" spans="7:7" x14ac:dyDescent="0.2">
      <c r="G2124" s="65"/>
    </row>
    <row r="2125" spans="7:7" x14ac:dyDescent="0.2">
      <c r="G2125" s="65"/>
    </row>
    <row r="2126" spans="7:7" x14ac:dyDescent="0.2">
      <c r="G2126" s="65"/>
    </row>
    <row r="2127" spans="7:7" x14ac:dyDescent="0.2">
      <c r="G2127" s="65"/>
    </row>
    <row r="2128" spans="7:7" x14ac:dyDescent="0.2">
      <c r="G2128" s="65"/>
    </row>
    <row r="2129" spans="7:7" x14ac:dyDescent="0.2">
      <c r="G2129" s="65"/>
    </row>
    <row r="2130" spans="7:7" x14ac:dyDescent="0.2">
      <c r="G2130" s="65"/>
    </row>
    <row r="2131" spans="7:7" x14ac:dyDescent="0.2">
      <c r="G2131" s="65"/>
    </row>
    <row r="2132" spans="7:7" x14ac:dyDescent="0.2">
      <c r="G2132" s="65"/>
    </row>
    <row r="2133" spans="7:7" x14ac:dyDescent="0.2">
      <c r="G2133" s="65"/>
    </row>
    <row r="2134" spans="7:7" x14ac:dyDescent="0.2">
      <c r="G2134" s="65"/>
    </row>
    <row r="2135" spans="7:7" x14ac:dyDescent="0.2">
      <c r="G2135" s="65"/>
    </row>
    <row r="2136" spans="7:7" x14ac:dyDescent="0.2">
      <c r="G2136" s="65"/>
    </row>
    <row r="2137" spans="7:7" x14ac:dyDescent="0.2">
      <c r="G2137" s="65"/>
    </row>
    <row r="2138" spans="7:7" x14ac:dyDescent="0.2">
      <c r="G2138" s="65"/>
    </row>
    <row r="2139" spans="7:7" x14ac:dyDescent="0.2">
      <c r="G2139" s="65"/>
    </row>
    <row r="2140" spans="7:7" x14ac:dyDescent="0.2">
      <c r="G2140" s="65"/>
    </row>
    <row r="2141" spans="7:7" x14ac:dyDescent="0.2">
      <c r="G2141" s="65"/>
    </row>
    <row r="2142" spans="7:7" x14ac:dyDescent="0.2">
      <c r="G2142" s="65"/>
    </row>
    <row r="2143" spans="7:7" x14ac:dyDescent="0.2">
      <c r="G2143" s="65"/>
    </row>
    <row r="2144" spans="7:7" x14ac:dyDescent="0.2">
      <c r="G2144" s="65"/>
    </row>
    <row r="2145" spans="7:7" x14ac:dyDescent="0.2">
      <c r="G2145" s="65"/>
    </row>
    <row r="2146" spans="7:7" x14ac:dyDescent="0.2">
      <c r="G2146" s="65"/>
    </row>
    <row r="2147" spans="7:7" x14ac:dyDescent="0.2">
      <c r="G2147" s="65"/>
    </row>
    <row r="2148" spans="7:7" x14ac:dyDescent="0.2">
      <c r="G2148" s="65"/>
    </row>
    <row r="2149" spans="7:7" x14ac:dyDescent="0.2">
      <c r="G2149" s="65"/>
    </row>
    <row r="2150" spans="7:7" x14ac:dyDescent="0.2">
      <c r="G2150" s="65"/>
    </row>
    <row r="2151" spans="7:7" x14ac:dyDescent="0.2">
      <c r="G2151" s="65"/>
    </row>
    <row r="2152" spans="7:7" x14ac:dyDescent="0.2">
      <c r="G2152" s="65"/>
    </row>
    <row r="2153" spans="7:7" x14ac:dyDescent="0.2">
      <c r="G2153" s="65"/>
    </row>
    <row r="2154" spans="7:7" x14ac:dyDescent="0.2">
      <c r="G2154" s="65"/>
    </row>
    <row r="2155" spans="7:7" x14ac:dyDescent="0.2">
      <c r="G2155" s="65"/>
    </row>
    <row r="2156" spans="7:7" x14ac:dyDescent="0.2">
      <c r="G2156" s="65"/>
    </row>
    <row r="2157" spans="7:7" x14ac:dyDescent="0.2">
      <c r="G2157" s="65"/>
    </row>
    <row r="2158" spans="7:7" x14ac:dyDescent="0.2">
      <c r="G2158" s="65"/>
    </row>
    <row r="2159" spans="7:7" x14ac:dyDescent="0.2">
      <c r="G2159" s="65"/>
    </row>
    <row r="2160" spans="7:7" x14ac:dyDescent="0.2">
      <c r="G2160" s="65"/>
    </row>
    <row r="2161" spans="7:7" x14ac:dyDescent="0.2">
      <c r="G2161" s="65"/>
    </row>
    <row r="2162" spans="7:7" x14ac:dyDescent="0.2">
      <c r="G2162" s="65"/>
    </row>
    <row r="2163" spans="7:7" x14ac:dyDescent="0.2">
      <c r="G2163" s="65"/>
    </row>
    <row r="2164" spans="7:7" x14ac:dyDescent="0.2">
      <c r="G2164" s="65"/>
    </row>
    <row r="2165" spans="7:7" x14ac:dyDescent="0.2">
      <c r="G2165" s="65"/>
    </row>
    <row r="2166" spans="7:7" x14ac:dyDescent="0.2">
      <c r="G2166" s="65"/>
    </row>
    <row r="2167" spans="7:7" x14ac:dyDescent="0.2">
      <c r="G2167" s="65"/>
    </row>
    <row r="2168" spans="7:7" x14ac:dyDescent="0.2">
      <c r="G2168" s="65"/>
    </row>
    <row r="2169" spans="7:7" x14ac:dyDescent="0.2">
      <c r="G2169" s="65"/>
    </row>
    <row r="2170" spans="7:7" x14ac:dyDescent="0.2">
      <c r="G2170" s="65"/>
    </row>
    <row r="2171" spans="7:7" x14ac:dyDescent="0.2">
      <c r="G2171" s="65"/>
    </row>
    <row r="2172" spans="7:7" x14ac:dyDescent="0.2">
      <c r="G2172" s="65"/>
    </row>
    <row r="2173" spans="7:7" x14ac:dyDescent="0.2">
      <c r="G2173" s="65"/>
    </row>
    <row r="2174" spans="7:7" x14ac:dyDescent="0.2">
      <c r="G2174" s="65"/>
    </row>
    <row r="2175" spans="7:7" x14ac:dyDescent="0.2">
      <c r="G2175" s="65"/>
    </row>
    <row r="2176" spans="7:7" x14ac:dyDescent="0.2">
      <c r="G2176" s="65"/>
    </row>
    <row r="2177" spans="7:7" x14ac:dyDescent="0.2">
      <c r="G2177" s="65"/>
    </row>
    <row r="2178" spans="7:7" x14ac:dyDescent="0.2">
      <c r="G2178" s="65"/>
    </row>
    <row r="2179" spans="7:7" x14ac:dyDescent="0.2">
      <c r="G2179" s="65"/>
    </row>
    <row r="2180" spans="7:7" x14ac:dyDescent="0.2">
      <c r="G2180" s="65"/>
    </row>
    <row r="2181" spans="7:7" x14ac:dyDescent="0.2">
      <c r="G2181" s="65"/>
    </row>
    <row r="2182" spans="7:7" x14ac:dyDescent="0.2">
      <c r="G2182" s="65"/>
    </row>
    <row r="2183" spans="7:7" x14ac:dyDescent="0.2">
      <c r="G2183" s="65"/>
    </row>
    <row r="2184" spans="7:7" x14ac:dyDescent="0.2">
      <c r="G2184" s="65"/>
    </row>
    <row r="2185" spans="7:7" x14ac:dyDescent="0.2">
      <c r="G2185" s="65"/>
    </row>
    <row r="2186" spans="7:7" x14ac:dyDescent="0.2">
      <c r="G2186" s="65"/>
    </row>
    <row r="2187" spans="7:7" x14ac:dyDescent="0.2">
      <c r="G2187" s="65"/>
    </row>
    <row r="2188" spans="7:7" x14ac:dyDescent="0.2">
      <c r="G2188" s="65"/>
    </row>
    <row r="2189" spans="7:7" x14ac:dyDescent="0.2">
      <c r="G2189" s="65"/>
    </row>
    <row r="2190" spans="7:7" x14ac:dyDescent="0.2">
      <c r="G2190" s="65"/>
    </row>
    <row r="2191" spans="7:7" x14ac:dyDescent="0.2">
      <c r="G2191" s="65"/>
    </row>
    <row r="2192" spans="7:7" x14ac:dyDescent="0.2">
      <c r="G2192" s="65"/>
    </row>
    <row r="2193" spans="7:7" x14ac:dyDescent="0.2">
      <c r="G2193" s="65"/>
    </row>
    <row r="2194" spans="7:7" x14ac:dyDescent="0.2">
      <c r="G2194" s="65"/>
    </row>
    <row r="2195" spans="7:7" x14ac:dyDescent="0.2">
      <c r="G2195" s="65"/>
    </row>
    <row r="2196" spans="7:7" x14ac:dyDescent="0.2">
      <c r="G2196" s="65"/>
    </row>
    <row r="2197" spans="7:7" x14ac:dyDescent="0.2">
      <c r="G2197" s="65"/>
    </row>
    <row r="2198" spans="7:7" x14ac:dyDescent="0.2">
      <c r="G2198" s="65"/>
    </row>
    <row r="2199" spans="7:7" x14ac:dyDescent="0.2">
      <c r="G2199" s="65"/>
    </row>
    <row r="2200" spans="7:7" x14ac:dyDescent="0.2">
      <c r="G2200" s="65"/>
    </row>
    <row r="2201" spans="7:7" x14ac:dyDescent="0.2">
      <c r="G2201" s="65"/>
    </row>
    <row r="2202" spans="7:7" x14ac:dyDescent="0.2">
      <c r="G2202" s="65"/>
    </row>
    <row r="2203" spans="7:7" x14ac:dyDescent="0.2">
      <c r="G2203" s="65"/>
    </row>
    <row r="2204" spans="7:7" x14ac:dyDescent="0.2">
      <c r="G2204" s="65"/>
    </row>
    <row r="2205" spans="7:7" x14ac:dyDescent="0.2">
      <c r="G2205" s="65"/>
    </row>
    <row r="2206" spans="7:7" x14ac:dyDescent="0.2">
      <c r="G2206" s="65"/>
    </row>
    <row r="2207" spans="7:7" x14ac:dyDescent="0.2">
      <c r="G2207" s="65"/>
    </row>
    <row r="2208" spans="7:7" x14ac:dyDescent="0.2">
      <c r="G2208" s="65"/>
    </row>
    <row r="2209" spans="7:7" x14ac:dyDescent="0.2">
      <c r="G2209" s="65"/>
    </row>
    <row r="2210" spans="7:7" x14ac:dyDescent="0.2">
      <c r="G2210" s="65"/>
    </row>
    <row r="2211" spans="7:7" x14ac:dyDescent="0.2">
      <c r="G2211" s="65"/>
    </row>
    <row r="2212" spans="7:7" x14ac:dyDescent="0.2">
      <c r="G2212" s="65"/>
    </row>
    <row r="2213" spans="7:7" x14ac:dyDescent="0.2">
      <c r="G2213" s="65"/>
    </row>
    <row r="2214" spans="7:7" x14ac:dyDescent="0.2">
      <c r="G2214" s="65"/>
    </row>
    <row r="2215" spans="7:7" x14ac:dyDescent="0.2">
      <c r="G2215" s="65"/>
    </row>
    <row r="2216" spans="7:7" x14ac:dyDescent="0.2">
      <c r="G2216" s="65"/>
    </row>
    <row r="2217" spans="7:7" x14ac:dyDescent="0.2">
      <c r="G2217" s="65"/>
    </row>
    <row r="2218" spans="7:7" x14ac:dyDescent="0.2">
      <c r="G2218" s="65"/>
    </row>
    <row r="2219" spans="7:7" x14ac:dyDescent="0.2">
      <c r="G2219" s="65"/>
    </row>
  </sheetData>
  <mergeCells count="18">
    <mergeCell ref="E6:E7"/>
    <mergeCell ref="J6:J7"/>
    <mergeCell ref="M6:M7"/>
    <mergeCell ref="N6:N7"/>
    <mergeCell ref="O6:O7"/>
    <mergeCell ref="A2:O2"/>
    <mergeCell ref="K6:K7"/>
    <mergeCell ref="B5:K5"/>
    <mergeCell ref="A5:A7"/>
    <mergeCell ref="F6:F7"/>
    <mergeCell ref="G6:G7"/>
    <mergeCell ref="H6:H7"/>
    <mergeCell ref="I6:I7"/>
    <mergeCell ref="B6:B7"/>
    <mergeCell ref="A3:K3"/>
    <mergeCell ref="L6:L7"/>
    <mergeCell ref="C6:C7"/>
    <mergeCell ref="D6:D7"/>
  </mergeCells>
  <phoneticPr fontId="0" type="noConversion"/>
  <hyperlinks>
    <hyperlink ref="A1" location="índice!A1" display="Regresar"/>
  </hyperlinks>
  <printOptions horizontalCentered="1" gridLinesSet="0"/>
  <pageMargins left="0.15748031496062992" right="0.19685039370078741" top="0.23622047244094491" bottom="0.27559055118110237" header="0" footer="0.15748031496062992"/>
  <pageSetup scale="89" orientation="landscape" horizontalDpi="4294967292" verticalDpi="300" r:id="rId1"/>
  <headerFooter alignWithMargins="0"/>
  <webPublishItems count="1">
    <webPublishItem id="23822" divId="Cap V 2_06_23822" sourceType="printArea" destinationFile="C:\mem2006\cap v\ARCHIVOS RECIBIDOS\050209.htm"/>
  </webPublishItem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showGridLines="0" showZeros="0" zoomScaleNormal="100" zoomScaleSheetLayoutView="48" workbookViewId="0">
      <selection activeCell="A4" sqref="A4"/>
    </sheetView>
  </sheetViews>
  <sheetFormatPr baseColWidth="10" defaultRowHeight="12.75" x14ac:dyDescent="0.2"/>
  <cols>
    <col min="1" max="1" width="18.109375" style="34" customWidth="1"/>
    <col min="2" max="2" width="15.5546875" style="34" customWidth="1"/>
    <col min="3" max="3" width="16" style="34" customWidth="1"/>
    <col min="4" max="6" width="16.6640625" style="34" customWidth="1"/>
    <col min="7" max="16384" width="11.5546875" style="34"/>
  </cols>
  <sheetData>
    <row r="1" spans="1:15" x14ac:dyDescent="0.2">
      <c r="A1" s="234" t="s">
        <v>157</v>
      </c>
      <c r="B1" s="182"/>
      <c r="C1" s="182"/>
      <c r="D1" s="182"/>
      <c r="E1" s="182"/>
      <c r="F1" s="182"/>
    </row>
    <row r="2" spans="1:15" ht="12.75" customHeight="1" x14ac:dyDescent="0.2">
      <c r="A2" s="412" t="s">
        <v>0</v>
      </c>
      <c r="B2" s="412"/>
      <c r="C2" s="412"/>
      <c r="D2" s="412"/>
      <c r="E2" s="412"/>
      <c r="F2" s="412"/>
      <c r="G2" s="412"/>
      <c r="H2" s="57"/>
      <c r="I2" s="57"/>
      <c r="J2" s="57"/>
      <c r="K2" s="57"/>
      <c r="L2" s="57"/>
      <c r="M2" s="57"/>
      <c r="N2" s="57"/>
      <c r="O2" s="57"/>
    </row>
    <row r="3" spans="1:15" ht="18.75" customHeight="1" x14ac:dyDescent="0.25">
      <c r="A3" s="413" t="s">
        <v>232</v>
      </c>
      <c r="B3" s="413"/>
      <c r="C3" s="413"/>
      <c r="D3" s="413"/>
      <c r="E3" s="413"/>
      <c r="F3" s="413"/>
      <c r="G3" s="58"/>
      <c r="H3" s="58"/>
      <c r="I3" s="58"/>
      <c r="J3" s="58"/>
      <c r="K3" s="58"/>
      <c r="L3" s="58"/>
      <c r="M3" s="58"/>
      <c r="N3" s="58"/>
    </row>
    <row r="4" spans="1:15" ht="12.75" customHeight="1" thickBot="1" x14ac:dyDescent="0.25">
      <c r="A4" s="182"/>
      <c r="B4" s="182"/>
      <c r="C4" s="190"/>
      <c r="D4" s="190"/>
      <c r="E4" s="190"/>
      <c r="G4" s="264" t="s">
        <v>202</v>
      </c>
    </row>
    <row r="5" spans="1:15" ht="12.75" customHeight="1" x14ac:dyDescent="0.2">
      <c r="A5" s="387" t="s">
        <v>121</v>
      </c>
      <c r="B5" s="341" t="s">
        <v>128</v>
      </c>
      <c r="C5" s="341"/>
      <c r="D5" s="341"/>
      <c r="E5" s="341"/>
      <c r="F5" s="341"/>
      <c r="G5" s="341"/>
    </row>
    <row r="6" spans="1:15" ht="12.75" customHeight="1" x14ac:dyDescent="0.2">
      <c r="A6" s="388"/>
      <c r="B6" s="414" t="s">
        <v>88</v>
      </c>
      <c r="C6" s="414" t="s">
        <v>94</v>
      </c>
      <c r="D6" s="414" t="s">
        <v>152</v>
      </c>
      <c r="E6" s="414" t="s">
        <v>186</v>
      </c>
      <c r="F6" s="414" t="s">
        <v>207</v>
      </c>
      <c r="G6" s="414" t="s">
        <v>227</v>
      </c>
    </row>
    <row r="7" spans="1:15" ht="12.75" customHeight="1" x14ac:dyDescent="0.2">
      <c r="A7" s="388"/>
      <c r="B7" s="415"/>
      <c r="C7" s="415"/>
      <c r="D7" s="415"/>
      <c r="E7" s="415"/>
      <c r="F7" s="415"/>
      <c r="G7" s="415"/>
    </row>
    <row r="8" spans="1:15" ht="12.75" customHeight="1" x14ac:dyDescent="0.2">
      <c r="A8" s="45"/>
      <c r="B8" s="45"/>
      <c r="C8" s="45"/>
      <c r="D8" s="45"/>
      <c r="E8" s="45"/>
      <c r="F8" s="45"/>
      <c r="G8" s="45"/>
    </row>
    <row r="9" spans="1:15" x14ac:dyDescent="0.2">
      <c r="A9" s="81" t="s">
        <v>119</v>
      </c>
      <c r="B9" s="69">
        <v>2584872</v>
      </c>
      <c r="C9" s="74">
        <v>355491</v>
      </c>
      <c r="D9" s="74">
        <v>482402</v>
      </c>
      <c r="E9" s="74">
        <v>422012</v>
      </c>
      <c r="F9" s="74">
        <v>323364</v>
      </c>
      <c r="G9" s="74">
        <f>SUM(G11:G45)</f>
        <v>265770</v>
      </c>
    </row>
    <row r="10" spans="1:15" ht="12.75" customHeight="1" x14ac:dyDescent="0.2">
      <c r="A10" s="45"/>
      <c r="B10" s="82"/>
      <c r="C10" s="74"/>
      <c r="D10" s="74"/>
      <c r="E10" s="74"/>
      <c r="F10" s="74"/>
      <c r="G10" s="74"/>
    </row>
    <row r="11" spans="1:15" ht="12" customHeight="1" x14ac:dyDescent="0.2">
      <c r="A11" s="34" t="s">
        <v>13</v>
      </c>
      <c r="B11" s="69">
        <v>18310</v>
      </c>
      <c r="C11" s="74">
        <v>6540</v>
      </c>
      <c r="D11" s="74">
        <v>10731</v>
      </c>
      <c r="E11" s="74">
        <v>5947</v>
      </c>
      <c r="F11" s="74">
        <v>2793</v>
      </c>
      <c r="G11" s="74">
        <v>2159</v>
      </c>
      <c r="H11" s="79"/>
    </row>
    <row r="12" spans="1:15" ht="12" customHeight="1" x14ac:dyDescent="0.2">
      <c r="A12" s="34" t="s">
        <v>19</v>
      </c>
      <c r="B12" s="69">
        <v>24646</v>
      </c>
      <c r="C12" s="74">
        <v>10592</v>
      </c>
      <c r="D12" s="74">
        <v>24173</v>
      </c>
      <c r="E12" s="74">
        <v>15817</v>
      </c>
      <c r="F12" s="74">
        <v>9273</v>
      </c>
      <c r="G12" s="74">
        <v>6751</v>
      </c>
      <c r="H12" s="79"/>
    </row>
    <row r="13" spans="1:15" ht="12" customHeight="1" x14ac:dyDescent="0.2">
      <c r="A13" s="34" t="s">
        <v>20</v>
      </c>
      <c r="B13" s="69">
        <v>18662</v>
      </c>
      <c r="C13" s="74">
        <v>9471</v>
      </c>
      <c r="D13" s="74">
        <v>6997</v>
      </c>
      <c r="E13" s="74">
        <v>10736</v>
      </c>
      <c r="F13" s="74">
        <v>10506</v>
      </c>
      <c r="G13" s="74">
        <v>9182</v>
      </c>
      <c r="H13" s="79"/>
    </row>
    <row r="14" spans="1:15" ht="12" customHeight="1" x14ac:dyDescent="0.2">
      <c r="A14" s="34" t="s">
        <v>29</v>
      </c>
      <c r="B14" s="69">
        <v>11756</v>
      </c>
      <c r="C14" s="74">
        <v>8048</v>
      </c>
      <c r="D14" s="74">
        <v>5713</v>
      </c>
      <c r="E14" s="74">
        <v>4889</v>
      </c>
      <c r="F14" s="74">
        <v>2466</v>
      </c>
      <c r="G14" s="74">
        <v>2052</v>
      </c>
      <c r="H14" s="79"/>
    </row>
    <row r="15" spans="1:15" ht="12" customHeight="1" x14ac:dyDescent="0.2">
      <c r="A15" s="34" t="s">
        <v>6</v>
      </c>
      <c r="B15" s="69">
        <v>33198</v>
      </c>
      <c r="C15" s="74">
        <v>12726</v>
      </c>
      <c r="D15" s="74">
        <v>15319</v>
      </c>
      <c r="E15" s="74">
        <v>15861</v>
      </c>
      <c r="F15" s="74">
        <v>10786</v>
      </c>
      <c r="G15" s="74">
        <v>10481</v>
      </c>
      <c r="H15" s="79"/>
    </row>
    <row r="16" spans="1:15" ht="12" customHeight="1" x14ac:dyDescent="0.2">
      <c r="A16" s="34" t="s">
        <v>14</v>
      </c>
      <c r="B16" s="69">
        <v>57076</v>
      </c>
      <c r="C16" s="74">
        <v>1024</v>
      </c>
      <c r="D16" s="74">
        <v>2821</v>
      </c>
      <c r="E16" s="74">
        <v>1955</v>
      </c>
      <c r="F16" s="74">
        <v>952</v>
      </c>
      <c r="G16" s="74">
        <v>464</v>
      </c>
      <c r="H16" s="79"/>
    </row>
    <row r="17" spans="1:8" ht="12" customHeight="1" x14ac:dyDescent="0.2">
      <c r="A17" s="34" t="s">
        <v>1</v>
      </c>
      <c r="B17" s="69">
        <v>63638</v>
      </c>
      <c r="C17" s="74">
        <v>7340</v>
      </c>
      <c r="D17" s="74">
        <v>7843</v>
      </c>
      <c r="E17" s="74">
        <v>5964</v>
      </c>
      <c r="F17" s="74">
        <v>3970</v>
      </c>
      <c r="G17" s="74">
        <v>2577</v>
      </c>
      <c r="H17" s="79"/>
    </row>
    <row r="18" spans="1:8" ht="12" customHeight="1" x14ac:dyDescent="0.2">
      <c r="A18" s="34" t="s">
        <v>7</v>
      </c>
      <c r="B18" s="69">
        <v>2464</v>
      </c>
      <c r="C18" s="74">
        <v>10330</v>
      </c>
      <c r="D18" s="74">
        <v>20366</v>
      </c>
      <c r="E18" s="74">
        <v>16024</v>
      </c>
      <c r="F18" s="74">
        <v>10667</v>
      </c>
      <c r="G18" s="74">
        <v>7867</v>
      </c>
      <c r="H18" s="79"/>
    </row>
    <row r="19" spans="1:8" ht="12" customHeight="1" x14ac:dyDescent="0.2">
      <c r="A19" s="34" t="s">
        <v>105</v>
      </c>
      <c r="B19" s="69">
        <v>84958</v>
      </c>
      <c r="C19" s="74">
        <v>7351</v>
      </c>
      <c r="D19" s="74">
        <v>14525</v>
      </c>
      <c r="E19" s="74">
        <v>11242</v>
      </c>
      <c r="F19" s="74">
        <v>5702</v>
      </c>
      <c r="G19" s="74">
        <v>4798</v>
      </c>
      <c r="H19" s="80"/>
    </row>
    <row r="20" spans="1:8" ht="12" customHeight="1" x14ac:dyDescent="0.2">
      <c r="A20" s="34" t="s">
        <v>106</v>
      </c>
      <c r="B20" s="69">
        <v>250648</v>
      </c>
      <c r="C20" s="74">
        <v>19610</v>
      </c>
      <c r="D20" s="74">
        <v>46318</v>
      </c>
      <c r="E20" s="74">
        <v>36761</v>
      </c>
      <c r="F20" s="74">
        <v>32744</v>
      </c>
      <c r="G20" s="74">
        <v>37503</v>
      </c>
      <c r="H20" s="80"/>
    </row>
    <row r="21" spans="1:8" ht="12" customHeight="1" x14ac:dyDescent="0.2">
      <c r="A21" s="34" t="s">
        <v>8</v>
      </c>
      <c r="B21" s="69">
        <v>260724</v>
      </c>
      <c r="C21" s="74">
        <v>3036</v>
      </c>
      <c r="D21" s="74">
        <v>6376</v>
      </c>
      <c r="E21" s="74">
        <v>4367</v>
      </c>
      <c r="F21" s="74">
        <v>2404</v>
      </c>
      <c r="G21" s="74">
        <v>3426</v>
      </c>
      <c r="H21" s="30"/>
    </row>
    <row r="22" spans="1:8" ht="12" customHeight="1" x14ac:dyDescent="0.2">
      <c r="A22" s="34" t="s">
        <v>15</v>
      </c>
      <c r="B22" s="69">
        <v>74920</v>
      </c>
      <c r="C22" s="74">
        <v>38814</v>
      </c>
      <c r="D22" s="74">
        <v>34152</v>
      </c>
      <c r="E22" s="74">
        <v>31935</v>
      </c>
      <c r="F22" s="74">
        <v>26048</v>
      </c>
      <c r="G22" s="74">
        <v>23503</v>
      </c>
      <c r="H22" s="30"/>
    </row>
    <row r="23" spans="1:8" ht="12" customHeight="1" x14ac:dyDescent="0.2">
      <c r="A23" s="34" t="s">
        <v>2</v>
      </c>
      <c r="B23" s="69">
        <v>19688</v>
      </c>
      <c r="C23" s="74">
        <v>4454</v>
      </c>
      <c r="D23" s="74">
        <v>5910</v>
      </c>
      <c r="E23" s="74">
        <v>6475</v>
      </c>
      <c r="F23" s="74">
        <v>3590</v>
      </c>
      <c r="G23" s="74">
        <v>2824</v>
      </c>
      <c r="H23" s="30"/>
    </row>
    <row r="24" spans="1:8" ht="12" customHeight="1" x14ac:dyDescent="0.2">
      <c r="A24" s="34" t="s">
        <v>5</v>
      </c>
      <c r="B24" s="69">
        <v>63538</v>
      </c>
      <c r="C24" s="74">
        <v>6065</v>
      </c>
      <c r="D24" s="74">
        <v>7739</v>
      </c>
      <c r="E24" s="74">
        <v>6418</v>
      </c>
      <c r="F24" s="74">
        <v>4229</v>
      </c>
      <c r="G24" s="74">
        <v>3041</v>
      </c>
      <c r="H24" s="30"/>
    </row>
    <row r="25" spans="1:8" ht="12" customHeight="1" x14ac:dyDescent="0.2">
      <c r="A25" s="34" t="s">
        <v>16</v>
      </c>
      <c r="B25" s="69">
        <v>12542</v>
      </c>
      <c r="C25" s="74">
        <v>15728</v>
      </c>
      <c r="D25" s="74">
        <v>20871</v>
      </c>
      <c r="E25" s="74">
        <v>19215</v>
      </c>
      <c r="F25" s="74">
        <v>12461</v>
      </c>
      <c r="G25" s="74">
        <v>8481</v>
      </c>
      <c r="H25" s="30"/>
    </row>
    <row r="26" spans="1:8" ht="12" customHeight="1" x14ac:dyDescent="0.2">
      <c r="A26" s="49" t="s">
        <v>109</v>
      </c>
      <c r="B26" s="69">
        <v>368348</v>
      </c>
      <c r="C26" s="74">
        <v>28833</v>
      </c>
      <c r="D26" s="74">
        <v>40981</v>
      </c>
      <c r="E26" s="74">
        <v>22304</v>
      </c>
      <c r="F26" s="74">
        <v>18973</v>
      </c>
      <c r="G26" s="74">
        <v>11498</v>
      </c>
      <c r="H26" s="30"/>
    </row>
    <row r="27" spans="1:8" ht="12" customHeight="1" x14ac:dyDescent="0.2">
      <c r="A27" s="49" t="s">
        <v>110</v>
      </c>
      <c r="B27" s="69">
        <v>25994</v>
      </c>
      <c r="C27" s="74">
        <v>16223</v>
      </c>
      <c r="D27" s="74">
        <v>17731</v>
      </c>
      <c r="E27" s="74">
        <v>18598</v>
      </c>
      <c r="F27" s="74">
        <v>15374</v>
      </c>
      <c r="G27" s="74">
        <v>11074</v>
      </c>
      <c r="H27" s="30"/>
    </row>
    <row r="28" spans="1:8" ht="12" customHeight="1" x14ac:dyDescent="0.2">
      <c r="A28" s="34" t="s">
        <v>17</v>
      </c>
      <c r="B28" s="69">
        <v>11662</v>
      </c>
      <c r="C28" s="74">
        <v>6157</v>
      </c>
      <c r="D28" s="74">
        <v>7357</v>
      </c>
      <c r="E28" s="74">
        <v>7433</v>
      </c>
      <c r="F28" s="74">
        <v>5149</v>
      </c>
      <c r="G28" s="74">
        <v>4993</v>
      </c>
      <c r="H28" s="30"/>
    </row>
    <row r="29" spans="1:8" ht="12" customHeight="1" x14ac:dyDescent="0.2">
      <c r="A29" s="34" t="s">
        <v>3</v>
      </c>
      <c r="B29" s="69">
        <v>62614</v>
      </c>
      <c r="C29" s="74">
        <v>4192</v>
      </c>
      <c r="D29" s="74">
        <v>4187</v>
      </c>
      <c r="E29" s="74">
        <v>4813</v>
      </c>
      <c r="F29" s="74">
        <v>3786</v>
      </c>
      <c r="G29" s="74">
        <v>1994</v>
      </c>
      <c r="H29" s="30"/>
    </row>
    <row r="30" spans="1:8" ht="12" customHeight="1" x14ac:dyDescent="0.2">
      <c r="A30" s="34" t="s">
        <v>18</v>
      </c>
      <c r="B30" s="69">
        <v>10430</v>
      </c>
      <c r="C30" s="74">
        <v>4260</v>
      </c>
      <c r="D30" s="74">
        <v>4052</v>
      </c>
      <c r="E30" s="74">
        <v>5247</v>
      </c>
      <c r="F30" s="74">
        <v>1466</v>
      </c>
      <c r="G30" s="74">
        <v>790</v>
      </c>
      <c r="H30" s="30"/>
    </row>
    <row r="31" spans="1:8" ht="12" customHeight="1" x14ac:dyDescent="0.2">
      <c r="A31" s="34" t="s">
        <v>9</v>
      </c>
      <c r="B31" s="69">
        <v>35066</v>
      </c>
      <c r="C31" s="74">
        <v>15085</v>
      </c>
      <c r="D31" s="74">
        <v>33276</v>
      </c>
      <c r="E31" s="74">
        <v>31155</v>
      </c>
      <c r="F31" s="74">
        <v>34554</v>
      </c>
      <c r="G31" s="74">
        <v>28857</v>
      </c>
      <c r="H31" s="30"/>
    </row>
    <row r="32" spans="1:8" ht="12" customHeight="1" x14ac:dyDescent="0.2">
      <c r="A32" s="34" t="s">
        <v>23</v>
      </c>
      <c r="B32" s="69">
        <v>6192</v>
      </c>
      <c r="C32" s="74">
        <v>1162</v>
      </c>
      <c r="D32" s="74">
        <v>1228</v>
      </c>
      <c r="E32" s="74">
        <v>1983</v>
      </c>
      <c r="F32" s="74">
        <v>1851</v>
      </c>
      <c r="G32" s="74">
        <v>780</v>
      </c>
      <c r="H32" s="30"/>
    </row>
    <row r="33" spans="1:8" ht="12" customHeight="1" x14ac:dyDescent="0.2">
      <c r="A33" s="34" t="s">
        <v>24</v>
      </c>
      <c r="B33" s="69">
        <v>295398</v>
      </c>
      <c r="C33" s="74">
        <v>10878</v>
      </c>
      <c r="D33" s="74">
        <v>7632</v>
      </c>
      <c r="E33" s="74">
        <v>9999</v>
      </c>
      <c r="F33" s="74">
        <v>8283</v>
      </c>
      <c r="G33" s="74">
        <v>6826</v>
      </c>
      <c r="H33" s="30"/>
    </row>
    <row r="34" spans="1:8" ht="12" customHeight="1" x14ac:dyDescent="0.2">
      <c r="A34" s="34" t="s">
        <v>4</v>
      </c>
      <c r="B34" s="69">
        <v>17834</v>
      </c>
      <c r="C34" s="74">
        <v>6640</v>
      </c>
      <c r="D34" s="74">
        <v>11905</v>
      </c>
      <c r="E34" s="74">
        <v>9857</v>
      </c>
      <c r="F34" s="74">
        <v>5488</v>
      </c>
      <c r="G34" s="74">
        <v>4435</v>
      </c>
      <c r="H34" s="30"/>
    </row>
    <row r="35" spans="1:8" ht="12" customHeight="1" x14ac:dyDescent="0.2">
      <c r="A35" s="34" t="s">
        <v>30</v>
      </c>
      <c r="B35" s="69">
        <v>87394</v>
      </c>
      <c r="C35" s="74">
        <v>6208</v>
      </c>
      <c r="D35" s="74">
        <v>6453</v>
      </c>
      <c r="E35" s="74">
        <v>4960</v>
      </c>
      <c r="F35" s="74">
        <v>3720</v>
      </c>
      <c r="G35" s="74">
        <v>1276</v>
      </c>
      <c r="H35" s="30"/>
    </row>
    <row r="36" spans="1:8" ht="12" customHeight="1" x14ac:dyDescent="0.2">
      <c r="A36" s="34" t="s">
        <v>10</v>
      </c>
      <c r="B36" s="69">
        <v>19084</v>
      </c>
      <c r="C36" s="74">
        <v>6288</v>
      </c>
      <c r="D36" s="74">
        <v>6795</v>
      </c>
      <c r="E36" s="74">
        <v>5144</v>
      </c>
      <c r="F36" s="74">
        <v>3372</v>
      </c>
      <c r="G36" s="74">
        <v>3358</v>
      </c>
      <c r="H36" s="30"/>
    </row>
    <row r="37" spans="1:8" ht="12" customHeight="1" x14ac:dyDescent="0.2">
      <c r="A37" s="34" t="s">
        <v>21</v>
      </c>
      <c r="B37" s="69">
        <v>109908</v>
      </c>
      <c r="C37" s="74">
        <v>6445</v>
      </c>
      <c r="D37" s="74">
        <v>10132</v>
      </c>
      <c r="E37" s="74">
        <v>8632</v>
      </c>
      <c r="F37" s="74">
        <v>5880</v>
      </c>
      <c r="G37" s="74">
        <v>4593</v>
      </c>
      <c r="H37" s="30"/>
    </row>
    <row r="38" spans="1:8" ht="12" customHeight="1" x14ac:dyDescent="0.2">
      <c r="A38" s="34" t="s">
        <v>22</v>
      </c>
      <c r="B38" s="69">
        <v>150606</v>
      </c>
      <c r="C38" s="74">
        <v>5894</v>
      </c>
      <c r="D38" s="74">
        <v>8509</v>
      </c>
      <c r="E38" s="74">
        <v>6160</v>
      </c>
      <c r="F38" s="74">
        <v>4721</v>
      </c>
      <c r="G38" s="74">
        <v>2271</v>
      </c>
      <c r="H38" s="30"/>
    </row>
    <row r="39" spans="1:8" ht="12" customHeight="1" x14ac:dyDescent="0.2">
      <c r="A39" s="34" t="s">
        <v>25</v>
      </c>
      <c r="B39" s="69">
        <v>22054</v>
      </c>
      <c r="C39" s="74">
        <v>9951</v>
      </c>
      <c r="D39" s="74">
        <v>14591</v>
      </c>
      <c r="E39" s="74">
        <v>19772</v>
      </c>
      <c r="F39" s="74">
        <v>15923</v>
      </c>
      <c r="G39" s="74">
        <v>15117</v>
      </c>
      <c r="H39" s="30"/>
    </row>
    <row r="40" spans="1:8" ht="12" customHeight="1" x14ac:dyDescent="0.2">
      <c r="A40" s="34" t="s">
        <v>11</v>
      </c>
      <c r="B40" s="69">
        <v>194032</v>
      </c>
      <c r="C40" s="74">
        <v>5259</v>
      </c>
      <c r="D40" s="74">
        <v>8511</v>
      </c>
      <c r="E40" s="74">
        <v>8453</v>
      </c>
      <c r="F40" s="74">
        <v>6078</v>
      </c>
      <c r="G40" s="74">
        <v>4648</v>
      </c>
      <c r="H40" s="30"/>
    </row>
    <row r="41" spans="1:8" ht="12" customHeight="1" x14ac:dyDescent="0.2">
      <c r="A41" s="34" t="s">
        <v>26</v>
      </c>
      <c r="B41" s="69">
        <v>15384</v>
      </c>
      <c r="C41" s="74">
        <v>3699</v>
      </c>
      <c r="D41" s="74">
        <v>3501</v>
      </c>
      <c r="E41" s="74">
        <v>3698</v>
      </c>
      <c r="F41" s="74">
        <v>3705</v>
      </c>
      <c r="G41" s="74">
        <v>1846</v>
      </c>
      <c r="H41" s="30"/>
    </row>
    <row r="42" spans="1:8" ht="12" customHeight="1" x14ac:dyDescent="0.2">
      <c r="A42" s="34" t="s">
        <v>27</v>
      </c>
      <c r="B42" s="69">
        <v>83726</v>
      </c>
      <c r="C42" s="74">
        <v>31084</v>
      </c>
      <c r="D42" s="74">
        <v>32994</v>
      </c>
      <c r="E42" s="74">
        <v>32014</v>
      </c>
      <c r="F42" s="74">
        <v>27398</v>
      </c>
      <c r="G42" s="74">
        <v>23419</v>
      </c>
      <c r="H42" s="30"/>
    </row>
    <row r="43" spans="1:8" ht="12" customHeight="1" x14ac:dyDescent="0.2">
      <c r="A43" s="34" t="s">
        <v>28</v>
      </c>
      <c r="B43" s="69">
        <v>40020</v>
      </c>
      <c r="C43" s="74">
        <v>18179</v>
      </c>
      <c r="D43" s="74">
        <v>23599</v>
      </c>
      <c r="E43" s="74">
        <v>22564</v>
      </c>
      <c r="F43" s="74">
        <v>14888</v>
      </c>
      <c r="G43" s="74">
        <v>9692</v>
      </c>
      <c r="H43" s="30"/>
    </row>
    <row r="44" spans="1:8" ht="12" customHeight="1" x14ac:dyDescent="0.2">
      <c r="A44" s="34" t="s">
        <v>31</v>
      </c>
      <c r="B44" s="69">
        <v>21186</v>
      </c>
      <c r="C44" s="74">
        <v>5457</v>
      </c>
      <c r="D44" s="74">
        <v>6275</v>
      </c>
      <c r="E44" s="74">
        <v>4815</v>
      </c>
      <c r="F44" s="74">
        <v>3370</v>
      </c>
      <c r="G44" s="74">
        <v>2315</v>
      </c>
      <c r="H44" s="30"/>
    </row>
    <row r="45" spans="1:8" ht="12" customHeight="1" thickBot="1" x14ac:dyDescent="0.25">
      <c r="A45" s="251" t="s">
        <v>12</v>
      </c>
      <c r="B45" s="261">
        <v>11172</v>
      </c>
      <c r="C45" s="269">
        <v>2468</v>
      </c>
      <c r="D45" s="269">
        <v>2839</v>
      </c>
      <c r="E45" s="269">
        <v>805</v>
      </c>
      <c r="F45" s="269">
        <v>794</v>
      </c>
      <c r="G45" s="269">
        <v>879</v>
      </c>
      <c r="H45" s="30"/>
    </row>
    <row r="46" spans="1:8" ht="14.25" customHeight="1" x14ac:dyDescent="0.2">
      <c r="A46" s="416" t="s">
        <v>104</v>
      </c>
      <c r="B46" s="416"/>
      <c r="C46" s="416"/>
      <c r="D46" s="416"/>
      <c r="E46" s="416"/>
      <c r="F46" s="416"/>
    </row>
    <row r="47" spans="1:8" s="59" customFormat="1" ht="15.75" customHeight="1" x14ac:dyDescent="0.2">
      <c r="A47" s="417" t="s">
        <v>191</v>
      </c>
      <c r="B47" s="417"/>
      <c r="C47" s="417"/>
      <c r="D47" s="417"/>
      <c r="E47" s="417"/>
      <c r="F47" s="417"/>
      <c r="G47" s="417"/>
    </row>
    <row r="48" spans="1:8" ht="12.75" customHeight="1" x14ac:dyDescent="0.2"/>
    <row r="49" spans="1:6" ht="12.75" customHeight="1" x14ac:dyDescent="0.2"/>
    <row r="50" spans="1:6" ht="12.75" customHeight="1" x14ac:dyDescent="0.2"/>
    <row r="51" spans="1:6" x14ac:dyDescent="0.2">
      <c r="A51" s="72"/>
      <c r="B51" s="72"/>
      <c r="C51" s="72"/>
      <c r="D51" s="72"/>
      <c r="E51" s="72"/>
      <c r="F51" s="72"/>
    </row>
  </sheetData>
  <mergeCells count="11">
    <mergeCell ref="A46:F46"/>
    <mergeCell ref="A47:G47"/>
    <mergeCell ref="B6:B7"/>
    <mergeCell ref="C6:C7"/>
    <mergeCell ref="A5:A7"/>
    <mergeCell ref="F6:F7"/>
    <mergeCell ref="A3:F3"/>
    <mergeCell ref="D6:D7"/>
    <mergeCell ref="E6:E7"/>
    <mergeCell ref="G6:G7"/>
    <mergeCell ref="A2:G2"/>
  </mergeCells>
  <phoneticPr fontId="0" type="noConversion"/>
  <hyperlinks>
    <hyperlink ref="A1" location="índice!A1" display="Regresar"/>
  </hyperlinks>
  <printOptions horizontalCentered="1" gridLinesSet="0"/>
  <pageMargins left="0.27559055118110237" right="0.19685039370078741" top="0.27559055118110237" bottom="0.23622047244094491" header="0" footer="0.15748031496062992"/>
  <pageSetup orientation="landscape" horizontalDpi="4294967292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showGridLines="0" showZeros="0" zoomScale="90" zoomScaleNormal="90" zoomScaleSheetLayoutView="48" workbookViewId="0"/>
  </sheetViews>
  <sheetFormatPr baseColWidth="10" defaultRowHeight="12.75" x14ac:dyDescent="0.2"/>
  <cols>
    <col min="1" max="1" width="26.6640625" style="34" customWidth="1"/>
    <col min="2" max="6" width="13.21875" style="34" customWidth="1"/>
    <col min="7" max="7" width="11.5546875" style="34"/>
    <col min="8" max="8" width="2" style="34" customWidth="1"/>
    <col min="9" max="9" width="13.21875" style="34" customWidth="1"/>
    <col min="10" max="16384" width="11.5546875" style="34"/>
  </cols>
  <sheetData>
    <row r="1" spans="1:16" x14ac:dyDescent="0.2">
      <c r="A1" s="234" t="s">
        <v>157</v>
      </c>
      <c r="B1" s="182"/>
      <c r="C1" s="182"/>
      <c r="D1" s="182"/>
      <c r="E1" s="182"/>
      <c r="F1" s="182"/>
      <c r="I1" s="182"/>
    </row>
    <row r="2" spans="1:16" ht="12.75" customHeight="1" x14ac:dyDescent="0.2">
      <c r="A2" s="412" t="s">
        <v>0</v>
      </c>
      <c r="B2" s="412"/>
      <c r="C2" s="412"/>
      <c r="D2" s="412"/>
      <c r="E2" s="412"/>
      <c r="F2" s="412"/>
      <c r="G2" s="412"/>
      <c r="H2" s="412"/>
      <c r="I2" s="412"/>
      <c r="J2" s="57"/>
      <c r="K2" s="57"/>
      <c r="L2" s="57"/>
      <c r="M2" s="57"/>
      <c r="N2" s="57"/>
      <c r="O2" s="57"/>
      <c r="P2" s="57"/>
    </row>
    <row r="3" spans="1:16" ht="17.25" customHeight="1" x14ac:dyDescent="0.25">
      <c r="A3" s="413" t="s">
        <v>232</v>
      </c>
      <c r="B3" s="413"/>
      <c r="C3" s="413"/>
      <c r="D3" s="413"/>
      <c r="E3" s="413"/>
      <c r="F3" s="413"/>
      <c r="G3" s="58"/>
      <c r="H3" s="58"/>
      <c r="I3" s="58"/>
      <c r="J3" s="58"/>
      <c r="K3" s="58"/>
      <c r="L3" s="58"/>
      <c r="M3" s="58"/>
      <c r="N3" s="58"/>
      <c r="O3" s="58"/>
    </row>
    <row r="4" spans="1:16" ht="13.5" thickBot="1" x14ac:dyDescent="0.25">
      <c r="A4" s="182"/>
      <c r="B4" s="182"/>
      <c r="C4" s="190"/>
      <c r="D4" s="190"/>
      <c r="E4" s="190"/>
      <c r="G4" s="264"/>
      <c r="H4" s="264"/>
      <c r="I4" s="264" t="s">
        <v>203</v>
      </c>
    </row>
    <row r="5" spans="1:16" ht="12.75" customHeight="1" x14ac:dyDescent="0.2">
      <c r="A5" s="390" t="s">
        <v>121</v>
      </c>
      <c r="B5" s="341" t="s">
        <v>43</v>
      </c>
      <c r="C5" s="341"/>
      <c r="D5" s="341"/>
      <c r="E5" s="341"/>
      <c r="F5" s="341"/>
      <c r="G5" s="341"/>
      <c r="H5" s="359"/>
      <c r="I5" s="341" t="s">
        <v>235</v>
      </c>
    </row>
    <row r="6" spans="1:16" ht="15.75" customHeight="1" x14ac:dyDescent="0.2">
      <c r="A6" s="391"/>
      <c r="B6" s="418" t="s">
        <v>112</v>
      </c>
      <c r="C6" s="422" t="s">
        <v>95</v>
      </c>
      <c r="D6" s="423" t="s">
        <v>154</v>
      </c>
      <c r="E6" s="423" t="s">
        <v>188</v>
      </c>
      <c r="F6" s="419" t="s">
        <v>208</v>
      </c>
      <c r="G6" s="419" t="s">
        <v>229</v>
      </c>
      <c r="H6" s="360"/>
      <c r="I6" s="418" t="s">
        <v>237</v>
      </c>
    </row>
    <row r="7" spans="1:16" ht="9" customHeight="1" x14ac:dyDescent="0.2">
      <c r="A7" s="391"/>
      <c r="B7" s="418"/>
      <c r="C7" s="422"/>
      <c r="D7" s="423"/>
      <c r="E7" s="423"/>
      <c r="F7" s="420"/>
      <c r="G7" s="420"/>
      <c r="H7" s="360"/>
      <c r="I7" s="418"/>
    </row>
    <row r="8" spans="1:16" ht="12.75" customHeight="1" x14ac:dyDescent="0.2">
      <c r="A8" s="78"/>
    </row>
    <row r="9" spans="1:16" ht="12.75" customHeight="1" x14ac:dyDescent="0.2">
      <c r="A9" s="81" t="s">
        <v>119</v>
      </c>
      <c r="B9" s="55">
        <v>5080</v>
      </c>
      <c r="C9" s="74">
        <v>4845</v>
      </c>
      <c r="D9" s="74">
        <v>5013</v>
      </c>
      <c r="E9" s="74">
        <f>+SUM(E11:E45)</f>
        <v>4578</v>
      </c>
      <c r="F9" s="74">
        <v>82467</v>
      </c>
      <c r="G9" s="74">
        <f>SUM(G11:G45)</f>
        <v>68689</v>
      </c>
      <c r="H9" s="74"/>
      <c r="I9" s="55">
        <f>SUM(I11:I45)</f>
        <v>11526532</v>
      </c>
    </row>
    <row r="10" spans="1:16" ht="12.75" customHeight="1" x14ac:dyDescent="0.2">
      <c r="A10" s="45"/>
      <c r="B10" s="45"/>
      <c r="C10" s="74"/>
      <c r="D10" s="74"/>
      <c r="E10" s="74"/>
      <c r="F10" s="74"/>
      <c r="G10" s="74"/>
      <c r="H10" s="74"/>
      <c r="I10" s="45"/>
    </row>
    <row r="11" spans="1:16" x14ac:dyDescent="0.2">
      <c r="A11" s="34" t="s">
        <v>13</v>
      </c>
      <c r="B11" s="55">
        <v>18</v>
      </c>
      <c r="C11" s="74">
        <v>17</v>
      </c>
      <c r="D11" s="74">
        <v>24</v>
      </c>
      <c r="E11" s="74">
        <v>26</v>
      </c>
      <c r="F11" s="74">
        <v>657</v>
      </c>
      <c r="G11" s="74">
        <v>647</v>
      </c>
      <c r="H11" s="74"/>
      <c r="I11" s="55">
        <v>184762</v>
      </c>
    </row>
    <row r="12" spans="1:16" x14ac:dyDescent="0.2">
      <c r="A12" s="34" t="s">
        <v>19</v>
      </c>
      <c r="B12" s="55">
        <v>17</v>
      </c>
      <c r="C12" s="74">
        <v>192</v>
      </c>
      <c r="D12" s="74">
        <v>149</v>
      </c>
      <c r="E12" s="74">
        <v>93</v>
      </c>
      <c r="F12" s="74">
        <v>2183</v>
      </c>
      <c r="G12" s="74">
        <v>3177</v>
      </c>
      <c r="H12" s="74"/>
      <c r="I12" s="55">
        <v>438466</v>
      </c>
    </row>
    <row r="13" spans="1:16" x14ac:dyDescent="0.2">
      <c r="A13" s="34" t="s">
        <v>20</v>
      </c>
      <c r="B13" s="55">
        <v>2</v>
      </c>
      <c r="C13" s="74">
        <v>4</v>
      </c>
      <c r="D13" s="74">
        <v>5</v>
      </c>
      <c r="E13" s="74">
        <v>7</v>
      </c>
      <c r="F13" s="74">
        <v>176</v>
      </c>
      <c r="G13" s="74">
        <v>202</v>
      </c>
      <c r="H13" s="74"/>
      <c r="I13" s="55">
        <v>81477</v>
      </c>
    </row>
    <row r="14" spans="1:16" x14ac:dyDescent="0.2">
      <c r="A14" s="34" t="s">
        <v>29</v>
      </c>
      <c r="B14" s="55">
        <v>37</v>
      </c>
      <c r="C14" s="74">
        <v>32</v>
      </c>
      <c r="D14" s="74">
        <v>49</v>
      </c>
      <c r="E14" s="74">
        <v>13</v>
      </c>
      <c r="F14" s="74">
        <v>222</v>
      </c>
      <c r="G14" s="74">
        <v>179</v>
      </c>
      <c r="H14" s="74"/>
      <c r="I14" s="55">
        <v>75436</v>
      </c>
    </row>
    <row r="15" spans="1:16" x14ac:dyDescent="0.2">
      <c r="A15" s="34" t="s">
        <v>6</v>
      </c>
      <c r="B15" s="55">
        <v>179</v>
      </c>
      <c r="C15" s="74">
        <v>107</v>
      </c>
      <c r="D15" s="74">
        <v>115</v>
      </c>
      <c r="E15" s="74">
        <v>94</v>
      </c>
      <c r="F15" s="74">
        <v>2292</v>
      </c>
      <c r="G15" s="74">
        <v>1626</v>
      </c>
      <c r="H15" s="74"/>
      <c r="I15" s="55">
        <v>523844</v>
      </c>
    </row>
    <row r="16" spans="1:16" x14ac:dyDescent="0.2">
      <c r="A16" s="34" t="s">
        <v>14</v>
      </c>
      <c r="B16" s="55">
        <v>31</v>
      </c>
      <c r="C16" s="74">
        <v>37</v>
      </c>
      <c r="D16" s="74">
        <v>25</v>
      </c>
      <c r="E16" s="74">
        <v>25</v>
      </c>
      <c r="F16" s="74">
        <v>299</v>
      </c>
      <c r="G16" s="74">
        <v>362</v>
      </c>
      <c r="H16" s="74"/>
      <c r="I16" s="55">
        <v>80250</v>
      </c>
    </row>
    <row r="17" spans="1:9" x14ac:dyDescent="0.2">
      <c r="A17" s="34" t="s">
        <v>1</v>
      </c>
      <c r="B17" s="55">
        <v>24</v>
      </c>
      <c r="C17" s="74">
        <v>15</v>
      </c>
      <c r="D17" s="74">
        <v>21</v>
      </c>
      <c r="E17" s="74">
        <v>41</v>
      </c>
      <c r="F17" s="74">
        <v>604</v>
      </c>
      <c r="G17" s="74">
        <v>646</v>
      </c>
      <c r="H17" s="74"/>
      <c r="I17" s="55">
        <v>105028</v>
      </c>
    </row>
    <row r="18" spans="1:9" x14ac:dyDescent="0.2">
      <c r="A18" s="34" t="s">
        <v>7</v>
      </c>
      <c r="B18" s="55">
        <v>46</v>
      </c>
      <c r="C18" s="74">
        <v>52</v>
      </c>
      <c r="D18" s="74">
        <v>49</v>
      </c>
      <c r="E18" s="74">
        <v>78</v>
      </c>
      <c r="F18" s="74">
        <v>2164</v>
      </c>
      <c r="G18" s="74">
        <v>2109</v>
      </c>
      <c r="H18" s="74"/>
      <c r="I18" s="55">
        <v>412940</v>
      </c>
    </row>
    <row r="19" spans="1:9" x14ac:dyDescent="0.2">
      <c r="A19" s="34" t="s">
        <v>107</v>
      </c>
      <c r="B19" s="55">
        <v>528</v>
      </c>
      <c r="C19" s="74">
        <v>498</v>
      </c>
      <c r="D19" s="74">
        <v>498</v>
      </c>
      <c r="E19" s="74">
        <v>407</v>
      </c>
      <c r="F19" s="74">
        <v>7190</v>
      </c>
      <c r="G19" s="74">
        <v>7084</v>
      </c>
      <c r="H19" s="74"/>
      <c r="I19" s="55">
        <v>190735</v>
      </c>
    </row>
    <row r="20" spans="1:9" x14ac:dyDescent="0.2">
      <c r="A20" s="34" t="s">
        <v>108</v>
      </c>
      <c r="B20" s="55">
        <v>289</v>
      </c>
      <c r="C20" s="74">
        <v>292</v>
      </c>
      <c r="D20" s="74">
        <v>204</v>
      </c>
      <c r="E20" s="74">
        <v>242</v>
      </c>
      <c r="F20" s="74">
        <v>4940</v>
      </c>
      <c r="G20" s="74">
        <v>5202</v>
      </c>
      <c r="H20" s="74"/>
      <c r="I20" s="55">
        <v>472047</v>
      </c>
    </row>
    <row r="21" spans="1:9" x14ac:dyDescent="0.2">
      <c r="A21" s="34" t="s">
        <v>8</v>
      </c>
      <c r="B21" s="55">
        <v>160</v>
      </c>
      <c r="C21" s="74">
        <v>137</v>
      </c>
      <c r="D21" s="74">
        <v>191</v>
      </c>
      <c r="E21" s="74">
        <v>211</v>
      </c>
      <c r="F21" s="74">
        <v>2873</v>
      </c>
      <c r="G21" s="74">
        <v>2358</v>
      </c>
      <c r="H21" s="74"/>
      <c r="I21" s="55">
        <v>150868</v>
      </c>
    </row>
    <row r="22" spans="1:9" x14ac:dyDescent="0.2">
      <c r="A22" s="34" t="s">
        <v>15</v>
      </c>
      <c r="B22" s="55">
        <v>42</v>
      </c>
      <c r="C22" s="74">
        <v>93</v>
      </c>
      <c r="D22" s="74">
        <v>116</v>
      </c>
      <c r="E22" s="74">
        <v>106</v>
      </c>
      <c r="F22" s="74">
        <v>4156</v>
      </c>
      <c r="G22" s="74">
        <v>3545</v>
      </c>
      <c r="H22" s="74"/>
      <c r="I22" s="55">
        <v>145421</v>
      </c>
    </row>
    <row r="23" spans="1:9" x14ac:dyDescent="0.2">
      <c r="A23" s="34" t="s">
        <v>2</v>
      </c>
      <c r="B23" s="55">
        <v>288</v>
      </c>
      <c r="C23" s="74">
        <v>245</v>
      </c>
      <c r="D23" s="74">
        <v>227</v>
      </c>
      <c r="E23" s="74">
        <v>204</v>
      </c>
      <c r="F23" s="74">
        <v>991</v>
      </c>
      <c r="G23" s="74">
        <v>1197</v>
      </c>
      <c r="H23" s="74"/>
      <c r="I23" s="55">
        <v>970428</v>
      </c>
    </row>
    <row r="24" spans="1:9" x14ac:dyDescent="0.2">
      <c r="A24" s="34" t="s">
        <v>5</v>
      </c>
      <c r="B24" s="55">
        <v>72</v>
      </c>
      <c r="C24" s="74">
        <v>57</v>
      </c>
      <c r="D24" s="74">
        <v>80</v>
      </c>
      <c r="E24" s="74">
        <v>60</v>
      </c>
      <c r="F24" s="74">
        <v>1266</v>
      </c>
      <c r="G24" s="74">
        <v>2051</v>
      </c>
      <c r="H24" s="74"/>
      <c r="I24" s="55">
        <v>943006</v>
      </c>
    </row>
    <row r="25" spans="1:9" x14ac:dyDescent="0.2">
      <c r="A25" s="34" t="s">
        <v>16</v>
      </c>
      <c r="B25" s="55">
        <v>195</v>
      </c>
      <c r="C25" s="74">
        <v>206</v>
      </c>
      <c r="D25" s="74">
        <v>234</v>
      </c>
      <c r="E25" s="74">
        <v>249</v>
      </c>
      <c r="F25" s="74">
        <v>5285</v>
      </c>
      <c r="G25" s="74">
        <v>5193</v>
      </c>
      <c r="H25" s="74"/>
      <c r="I25" s="55">
        <v>476196</v>
      </c>
    </row>
    <row r="26" spans="1:9" x14ac:dyDescent="0.2">
      <c r="A26" s="49" t="s">
        <v>109</v>
      </c>
      <c r="B26" s="55">
        <v>647</v>
      </c>
      <c r="C26" s="74">
        <v>565</v>
      </c>
      <c r="D26" s="74">
        <v>510</v>
      </c>
      <c r="E26" s="74">
        <v>465</v>
      </c>
      <c r="F26" s="74">
        <v>8988</v>
      </c>
      <c r="G26" s="74">
        <v>7596</v>
      </c>
      <c r="H26" s="74"/>
      <c r="I26" s="55">
        <v>301070</v>
      </c>
    </row>
    <row r="27" spans="1:9" x14ac:dyDescent="0.2">
      <c r="A27" s="49" t="s">
        <v>110</v>
      </c>
      <c r="B27" s="55">
        <v>128</v>
      </c>
      <c r="C27" s="74">
        <v>165</v>
      </c>
      <c r="D27" s="74">
        <v>121</v>
      </c>
      <c r="E27" s="74">
        <v>144</v>
      </c>
      <c r="F27" s="74">
        <v>3663</v>
      </c>
      <c r="G27" s="74">
        <v>2877</v>
      </c>
      <c r="H27" s="74"/>
      <c r="I27" s="55">
        <v>181454</v>
      </c>
    </row>
    <row r="28" spans="1:9" x14ac:dyDescent="0.2">
      <c r="A28" s="34" t="s">
        <v>17</v>
      </c>
      <c r="B28" s="55">
        <v>92</v>
      </c>
      <c r="C28" s="74">
        <v>133</v>
      </c>
      <c r="D28" s="74">
        <v>118</v>
      </c>
      <c r="E28" s="74">
        <v>61</v>
      </c>
      <c r="F28" s="74">
        <v>691</v>
      </c>
      <c r="G28" s="74">
        <v>575</v>
      </c>
      <c r="H28" s="74"/>
      <c r="I28" s="55">
        <v>101711</v>
      </c>
    </row>
    <row r="29" spans="1:9" x14ac:dyDescent="0.2">
      <c r="A29" s="34" t="s">
        <v>3</v>
      </c>
      <c r="B29" s="55">
        <v>29</v>
      </c>
      <c r="C29" s="74">
        <v>42</v>
      </c>
      <c r="D29" s="74">
        <v>49</v>
      </c>
      <c r="E29" s="74">
        <v>37</v>
      </c>
      <c r="F29" s="74">
        <v>879</v>
      </c>
      <c r="G29" s="74">
        <v>681</v>
      </c>
      <c r="H29" s="74"/>
      <c r="I29" s="55">
        <v>886442</v>
      </c>
    </row>
    <row r="30" spans="1:9" x14ac:dyDescent="0.2">
      <c r="A30" s="34" t="s">
        <v>18</v>
      </c>
      <c r="B30" s="55">
        <v>53</v>
      </c>
      <c r="C30" s="74">
        <v>26</v>
      </c>
      <c r="D30" s="74">
        <v>18</v>
      </c>
      <c r="E30" s="74">
        <v>20</v>
      </c>
      <c r="F30" s="74">
        <v>472</v>
      </c>
      <c r="G30" s="74">
        <v>485</v>
      </c>
      <c r="H30" s="74"/>
      <c r="I30" s="55">
        <v>117887</v>
      </c>
    </row>
    <row r="31" spans="1:9" x14ac:dyDescent="0.2">
      <c r="A31" s="34" t="s">
        <v>9</v>
      </c>
      <c r="B31" s="55">
        <v>101</v>
      </c>
      <c r="C31" s="74">
        <v>101</v>
      </c>
      <c r="D31" s="74">
        <v>107</v>
      </c>
      <c r="E31" s="74">
        <v>111</v>
      </c>
      <c r="F31" s="74">
        <v>2564</v>
      </c>
      <c r="G31" s="74">
        <v>2567</v>
      </c>
      <c r="H31" s="74"/>
      <c r="I31" s="55">
        <v>395469</v>
      </c>
    </row>
    <row r="32" spans="1:9" x14ac:dyDescent="0.2">
      <c r="A32" s="34" t="s">
        <v>23</v>
      </c>
      <c r="B32" s="55">
        <v>33</v>
      </c>
      <c r="C32" s="74">
        <v>40</v>
      </c>
      <c r="D32" s="74">
        <v>43</v>
      </c>
      <c r="E32" s="74">
        <v>41</v>
      </c>
      <c r="F32" s="74">
        <v>810</v>
      </c>
      <c r="G32" s="74">
        <v>836</v>
      </c>
      <c r="H32" s="74"/>
      <c r="I32" s="55">
        <v>226614</v>
      </c>
    </row>
    <row r="33" spans="1:9" x14ac:dyDescent="0.2">
      <c r="A33" s="34" t="s">
        <v>24</v>
      </c>
      <c r="B33" s="55">
        <v>264</v>
      </c>
      <c r="C33" s="74">
        <v>273</v>
      </c>
      <c r="D33" s="74">
        <v>231</v>
      </c>
      <c r="E33" s="74">
        <v>211</v>
      </c>
      <c r="F33" s="74">
        <v>4595</v>
      </c>
      <c r="G33" s="74">
        <v>4660</v>
      </c>
      <c r="H33" s="74"/>
      <c r="I33" s="55">
        <v>165470</v>
      </c>
    </row>
    <row r="34" spans="1:9" x14ac:dyDescent="0.2">
      <c r="A34" s="34" t="s">
        <v>4</v>
      </c>
      <c r="B34" s="55">
        <v>29</v>
      </c>
      <c r="C34" s="74">
        <v>31</v>
      </c>
      <c r="D34" s="74">
        <v>58</v>
      </c>
      <c r="E34" s="74">
        <v>46</v>
      </c>
      <c r="F34" s="74">
        <v>288</v>
      </c>
      <c r="G34" s="74">
        <v>391</v>
      </c>
      <c r="H34" s="74"/>
      <c r="I34" s="55">
        <v>248642</v>
      </c>
    </row>
    <row r="35" spans="1:9" x14ac:dyDescent="0.2">
      <c r="A35" s="34" t="s">
        <v>30</v>
      </c>
      <c r="B35" s="55">
        <v>44</v>
      </c>
      <c r="C35" s="74">
        <v>61</v>
      </c>
      <c r="D35" s="74">
        <v>65</v>
      </c>
      <c r="E35" s="74">
        <v>114</v>
      </c>
      <c r="F35" s="74">
        <v>755</v>
      </c>
      <c r="G35" s="74">
        <v>701</v>
      </c>
      <c r="H35" s="74"/>
      <c r="I35" s="55">
        <v>379986</v>
      </c>
    </row>
    <row r="36" spans="1:9" x14ac:dyDescent="0.2">
      <c r="A36" s="34" t="s">
        <v>10</v>
      </c>
      <c r="B36" s="55">
        <v>70</v>
      </c>
      <c r="C36" s="74">
        <v>116</v>
      </c>
      <c r="D36" s="74">
        <v>59</v>
      </c>
      <c r="E36" s="74">
        <v>68</v>
      </c>
      <c r="F36" s="74">
        <v>1218</v>
      </c>
      <c r="G36" s="74">
        <v>1272</v>
      </c>
      <c r="H36" s="74"/>
      <c r="I36" s="55">
        <v>349405</v>
      </c>
    </row>
    <row r="37" spans="1:9" x14ac:dyDescent="0.2">
      <c r="A37" s="34" t="s">
        <v>21</v>
      </c>
      <c r="B37" s="55">
        <v>285</v>
      </c>
      <c r="C37" s="74">
        <v>295</v>
      </c>
      <c r="D37" s="74">
        <v>294</v>
      </c>
      <c r="E37" s="74">
        <v>212</v>
      </c>
      <c r="F37" s="74">
        <v>10286</v>
      </c>
      <c r="G37" s="74">
        <v>1267</v>
      </c>
      <c r="H37" s="74"/>
      <c r="I37" s="55">
        <v>126394</v>
      </c>
    </row>
    <row r="38" spans="1:9" x14ac:dyDescent="0.2">
      <c r="A38" s="34" t="s">
        <v>22</v>
      </c>
      <c r="B38" s="55">
        <v>52</v>
      </c>
      <c r="C38" s="74">
        <v>65</v>
      </c>
      <c r="D38" s="74">
        <v>95</v>
      </c>
      <c r="E38" s="74">
        <v>72</v>
      </c>
      <c r="F38" s="74">
        <v>1361</v>
      </c>
      <c r="G38" s="74">
        <v>1004</v>
      </c>
      <c r="H38" s="74"/>
      <c r="I38" s="55">
        <v>453391</v>
      </c>
    </row>
    <row r="39" spans="1:9" x14ac:dyDescent="0.2">
      <c r="A39" s="34" t="s">
        <v>25</v>
      </c>
      <c r="B39" s="55">
        <v>1</v>
      </c>
      <c r="C39" s="74">
        <v>5</v>
      </c>
      <c r="D39" s="74">
        <v>6</v>
      </c>
      <c r="E39" s="74">
        <v>9</v>
      </c>
      <c r="F39" s="74">
        <v>342</v>
      </c>
      <c r="G39" s="74">
        <v>298</v>
      </c>
      <c r="H39" s="74"/>
      <c r="I39" s="55">
        <v>88993</v>
      </c>
    </row>
    <row r="40" spans="1:9" x14ac:dyDescent="0.2">
      <c r="A40" s="34" t="s">
        <v>11</v>
      </c>
      <c r="B40" s="55">
        <v>155</v>
      </c>
      <c r="C40" s="74">
        <v>87</v>
      </c>
      <c r="D40" s="74">
        <v>171</v>
      </c>
      <c r="E40" s="74">
        <v>132</v>
      </c>
      <c r="F40" s="74">
        <v>2939</v>
      </c>
      <c r="G40" s="74">
        <v>2781</v>
      </c>
      <c r="H40" s="74"/>
      <c r="I40" s="55">
        <v>353107</v>
      </c>
    </row>
    <row r="41" spans="1:9" x14ac:dyDescent="0.2">
      <c r="A41" s="34" t="s">
        <v>26</v>
      </c>
      <c r="B41" s="55">
        <v>17</v>
      </c>
      <c r="C41" s="74">
        <v>14</v>
      </c>
      <c r="D41" s="74">
        <v>34</v>
      </c>
      <c r="E41" s="74">
        <v>29</v>
      </c>
      <c r="F41" s="74">
        <v>2741</v>
      </c>
      <c r="G41" s="74">
        <v>861</v>
      </c>
      <c r="H41" s="74"/>
      <c r="I41" s="55">
        <v>256014</v>
      </c>
    </row>
    <row r="42" spans="1:9" x14ac:dyDescent="0.2">
      <c r="A42" s="34" t="s">
        <v>27</v>
      </c>
      <c r="B42" s="55">
        <v>32</v>
      </c>
      <c r="C42" s="74">
        <v>52</v>
      </c>
      <c r="D42" s="74">
        <v>52</v>
      </c>
      <c r="E42" s="74">
        <v>57</v>
      </c>
      <c r="F42" s="74">
        <v>1036</v>
      </c>
      <c r="G42" s="74">
        <v>885</v>
      </c>
      <c r="H42" s="74"/>
      <c r="I42" s="55">
        <v>229917</v>
      </c>
    </row>
    <row r="43" spans="1:9" x14ac:dyDescent="0.2">
      <c r="A43" s="34" t="s">
        <v>28</v>
      </c>
      <c r="B43" s="55">
        <v>20</v>
      </c>
      <c r="C43" s="74">
        <v>11</v>
      </c>
      <c r="D43" s="74">
        <v>31</v>
      </c>
      <c r="E43" s="74">
        <v>32</v>
      </c>
      <c r="F43" s="74">
        <v>230</v>
      </c>
      <c r="G43" s="74">
        <v>182</v>
      </c>
      <c r="H43" s="74"/>
      <c r="I43" s="55">
        <v>117886</v>
      </c>
    </row>
    <row r="44" spans="1:9" x14ac:dyDescent="0.2">
      <c r="A44" s="34" t="s">
        <v>31</v>
      </c>
      <c r="B44" s="55">
        <v>1086</v>
      </c>
      <c r="C44" s="74">
        <v>768</v>
      </c>
      <c r="D44" s="74">
        <v>959</v>
      </c>
      <c r="E44" s="74">
        <v>848</v>
      </c>
      <c r="F44" s="74">
        <v>3012</v>
      </c>
      <c r="G44" s="74">
        <v>2862</v>
      </c>
      <c r="H44" s="74"/>
      <c r="I44" s="55">
        <v>543906</v>
      </c>
    </row>
    <row r="45" spans="1:9" ht="13.5" thickBot="1" x14ac:dyDescent="0.25">
      <c r="A45" s="251" t="s">
        <v>12</v>
      </c>
      <c r="B45" s="245">
        <v>14</v>
      </c>
      <c r="C45" s="269">
        <v>11</v>
      </c>
      <c r="D45" s="269">
        <v>5</v>
      </c>
      <c r="E45" s="269">
        <v>13</v>
      </c>
      <c r="F45" s="269">
        <v>299</v>
      </c>
      <c r="G45" s="269">
        <v>330</v>
      </c>
      <c r="H45" s="74"/>
      <c r="I45" s="245">
        <v>751870</v>
      </c>
    </row>
    <row r="46" spans="1:9" s="59" customFormat="1" ht="12.75" customHeight="1" x14ac:dyDescent="0.2">
      <c r="A46" s="83" t="s">
        <v>104</v>
      </c>
      <c r="B46" s="83"/>
      <c r="C46" s="83"/>
      <c r="D46" s="83"/>
      <c r="E46" s="83"/>
      <c r="F46" s="83"/>
      <c r="I46" s="83"/>
    </row>
    <row r="47" spans="1:9" ht="12" customHeight="1" x14ac:dyDescent="0.2">
      <c r="A47" s="84" t="s">
        <v>73</v>
      </c>
      <c r="B47" s="9"/>
      <c r="C47" s="9"/>
      <c r="D47" s="9"/>
      <c r="E47" s="9"/>
      <c r="F47" s="9"/>
      <c r="I47" s="9"/>
    </row>
    <row r="48" spans="1:9" ht="21" customHeight="1" x14ac:dyDescent="0.2">
      <c r="A48" s="421" t="s">
        <v>215</v>
      </c>
      <c r="B48" s="421"/>
      <c r="C48" s="421"/>
      <c r="D48" s="421"/>
      <c r="E48" s="421"/>
      <c r="F48" s="421"/>
    </row>
    <row r="49" spans="1:9" ht="12.75" customHeight="1" x14ac:dyDescent="0.2">
      <c r="A49" s="11" t="s">
        <v>238</v>
      </c>
    </row>
    <row r="50" spans="1:9" x14ac:dyDescent="0.2">
      <c r="A50" s="72"/>
      <c r="B50" s="72"/>
      <c r="C50" s="72"/>
      <c r="D50" s="72"/>
      <c r="E50" s="72"/>
      <c r="F50" s="72"/>
      <c r="I50" s="72"/>
    </row>
  </sheetData>
  <mergeCells count="11">
    <mergeCell ref="I6:I7"/>
    <mergeCell ref="A2:I2"/>
    <mergeCell ref="G6:G7"/>
    <mergeCell ref="A48:F48"/>
    <mergeCell ref="F6:F7"/>
    <mergeCell ref="A5:A7"/>
    <mergeCell ref="B6:B7"/>
    <mergeCell ref="C6:C7"/>
    <mergeCell ref="A3:F3"/>
    <mergeCell ref="D6:D7"/>
    <mergeCell ref="E6:E7"/>
  </mergeCells>
  <phoneticPr fontId="4" type="noConversion"/>
  <hyperlinks>
    <hyperlink ref="A1" location="índice!A1" display="Regresar"/>
  </hyperlinks>
  <printOptions horizontalCentered="1" gridLinesSet="0"/>
  <pageMargins left="0.27559055118110237" right="0.27559055118110237" top="0.19685039370078741" bottom="0.23622047244094491" header="0" footer="0.15748031496062992"/>
  <pageSetup orientation="landscape" horizontalDpi="4294967292" verticalDpi="300" r:id="rId1"/>
  <headerFooter alignWithMargins="0"/>
  <ignoredErrors>
    <ignoredError sqref="I9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showGridLines="0" showZeros="0" zoomScaleNormal="85" zoomScaleSheetLayoutView="48" workbookViewId="0">
      <selection activeCell="A4" sqref="A4"/>
    </sheetView>
  </sheetViews>
  <sheetFormatPr baseColWidth="10" defaultRowHeight="12.75" x14ac:dyDescent="0.2"/>
  <cols>
    <col min="1" max="1" width="17.5546875" style="34" customWidth="1"/>
    <col min="2" max="2" width="7.88671875" style="34" customWidth="1"/>
    <col min="3" max="3" width="8" style="34" customWidth="1"/>
    <col min="4" max="4" width="8.5546875" style="34" customWidth="1"/>
    <col min="5" max="6" width="8.44140625" style="34" customWidth="1"/>
    <col min="7" max="7" width="7.77734375" style="34" customWidth="1"/>
    <col min="8" max="8" width="8.109375" style="34" customWidth="1"/>
    <col min="9" max="9" width="8" style="34" customWidth="1"/>
    <col min="10" max="11" width="8.6640625" style="34" customWidth="1"/>
    <col min="12" max="15" width="9.33203125" style="34" customWidth="1"/>
    <col min="16" max="16384" width="11.5546875" style="34"/>
  </cols>
  <sheetData>
    <row r="1" spans="1:16" x14ac:dyDescent="0.2">
      <c r="A1" s="234" t="s">
        <v>157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</row>
    <row r="2" spans="1:16" ht="12.75" customHeight="1" x14ac:dyDescent="0.2">
      <c r="A2" s="429" t="s">
        <v>0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</row>
    <row r="3" spans="1:16" ht="15.75" thickBot="1" x14ac:dyDescent="0.3">
      <c r="A3" s="413" t="s">
        <v>231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</row>
    <row r="4" spans="1:16" ht="12.75" customHeight="1" thickBot="1" x14ac:dyDescent="0.25">
      <c r="A4" s="191"/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2" t="s">
        <v>34</v>
      </c>
    </row>
    <row r="5" spans="1:16" ht="12.75" customHeight="1" x14ac:dyDescent="0.2">
      <c r="A5" s="390" t="s">
        <v>121</v>
      </c>
      <c r="B5" s="341" t="s">
        <v>129</v>
      </c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 ht="12.75" customHeight="1" x14ac:dyDescent="0.2">
      <c r="A6" s="391"/>
      <c r="B6" s="430">
        <v>2000</v>
      </c>
      <c r="C6" s="430" t="s">
        <v>38</v>
      </c>
      <c r="D6" s="430">
        <v>2002</v>
      </c>
      <c r="E6" s="430">
        <v>2003</v>
      </c>
      <c r="F6" s="426" t="s">
        <v>33</v>
      </c>
      <c r="G6" s="426" t="s">
        <v>36</v>
      </c>
      <c r="H6" s="425">
        <v>2006</v>
      </c>
      <c r="I6" s="425">
        <v>2007</v>
      </c>
      <c r="J6" s="426" t="s">
        <v>41</v>
      </c>
      <c r="K6" s="424" t="s">
        <v>88</v>
      </c>
      <c r="L6" s="424" t="s">
        <v>102</v>
      </c>
      <c r="M6" s="424" t="s">
        <v>152</v>
      </c>
      <c r="N6" s="424" t="s">
        <v>186</v>
      </c>
      <c r="O6" s="427" t="s">
        <v>208</v>
      </c>
      <c r="P6" s="427" t="s">
        <v>229</v>
      </c>
    </row>
    <row r="7" spans="1:16" ht="12.75" customHeight="1" x14ac:dyDescent="0.2">
      <c r="A7" s="391"/>
      <c r="B7" s="430"/>
      <c r="C7" s="430"/>
      <c r="D7" s="430"/>
      <c r="E7" s="430"/>
      <c r="F7" s="426"/>
      <c r="G7" s="426"/>
      <c r="H7" s="426"/>
      <c r="I7" s="426"/>
      <c r="J7" s="426"/>
      <c r="K7" s="424"/>
      <c r="L7" s="424"/>
      <c r="M7" s="424"/>
      <c r="N7" s="424"/>
      <c r="O7" s="428"/>
      <c r="P7" s="428"/>
    </row>
    <row r="8" spans="1:16" ht="12.75" customHeight="1" x14ac:dyDescent="0.2">
      <c r="A8" s="45"/>
      <c r="B8" s="68"/>
      <c r="C8" s="68"/>
      <c r="D8" s="68"/>
      <c r="E8" s="68"/>
      <c r="F8" s="68"/>
      <c r="G8" s="68"/>
      <c r="H8" s="68"/>
      <c r="I8" s="68"/>
      <c r="J8" s="68"/>
      <c r="K8" s="68"/>
    </row>
    <row r="9" spans="1:16" ht="12.75" customHeight="1" x14ac:dyDescent="0.2">
      <c r="A9" s="45" t="s">
        <v>119</v>
      </c>
      <c r="B9" s="47">
        <v>13902</v>
      </c>
      <c r="C9" s="47">
        <v>1248169</v>
      </c>
      <c r="D9" s="47">
        <v>2585874</v>
      </c>
      <c r="E9" s="47">
        <v>4016743</v>
      </c>
      <c r="F9" s="47">
        <v>2568223</v>
      </c>
      <c r="G9" s="47">
        <v>3028457</v>
      </c>
      <c r="H9" s="47">
        <v>5578463</v>
      </c>
      <c r="I9" s="47">
        <v>4712965</v>
      </c>
      <c r="J9" s="47">
        <v>3574918</v>
      </c>
      <c r="K9" s="47">
        <v>5110855</v>
      </c>
      <c r="L9" s="47">
        <v>3463136</v>
      </c>
      <c r="M9" s="47">
        <v>3736735</v>
      </c>
      <c r="N9" s="47">
        <v>3938670</v>
      </c>
      <c r="O9" s="47">
        <v>4034248</v>
      </c>
      <c r="P9" s="47">
        <f>SUM(P11:P45)</f>
        <v>3976111</v>
      </c>
    </row>
    <row r="10" spans="1:16" ht="12.75" customHeight="1" x14ac:dyDescent="0.2">
      <c r="A10" s="49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48"/>
      <c r="M10" s="48"/>
      <c r="N10" s="48"/>
      <c r="O10" s="48"/>
      <c r="P10" s="48"/>
    </row>
    <row r="11" spans="1:16" ht="12.75" customHeight="1" x14ac:dyDescent="0.2">
      <c r="A11" s="49" t="s">
        <v>13</v>
      </c>
      <c r="B11" s="48">
        <v>104</v>
      </c>
      <c r="C11" s="48">
        <v>9886</v>
      </c>
      <c r="D11" s="48">
        <v>41994</v>
      </c>
      <c r="E11" s="48">
        <v>40389</v>
      </c>
      <c r="F11" s="48">
        <v>41854</v>
      </c>
      <c r="G11" s="48">
        <v>42549</v>
      </c>
      <c r="H11" s="48">
        <v>67912</v>
      </c>
      <c r="I11" s="48">
        <v>54769</v>
      </c>
      <c r="J11" s="48">
        <v>48981</v>
      </c>
      <c r="K11" s="48">
        <v>76246</v>
      </c>
      <c r="L11" s="48">
        <v>43073</v>
      </c>
      <c r="M11" s="48">
        <v>55924</v>
      </c>
      <c r="N11" s="48">
        <v>56127</v>
      </c>
      <c r="O11" s="48">
        <v>54595</v>
      </c>
      <c r="P11" s="48">
        <v>55508</v>
      </c>
    </row>
    <row r="12" spans="1:16" ht="12.75" customHeight="1" x14ac:dyDescent="0.2">
      <c r="A12" s="49" t="s">
        <v>19</v>
      </c>
      <c r="B12" s="48">
        <v>279</v>
      </c>
      <c r="C12" s="48">
        <v>31609</v>
      </c>
      <c r="D12" s="48">
        <v>94014</v>
      </c>
      <c r="E12" s="48">
        <v>82519</v>
      </c>
      <c r="F12" s="48">
        <v>68299</v>
      </c>
      <c r="G12" s="48">
        <v>90310</v>
      </c>
      <c r="H12" s="48">
        <v>240140</v>
      </c>
      <c r="I12" s="48">
        <v>164007</v>
      </c>
      <c r="J12" s="48">
        <v>87998</v>
      </c>
      <c r="K12" s="48">
        <v>113482</v>
      </c>
      <c r="L12" s="48">
        <v>90461</v>
      </c>
      <c r="M12" s="48">
        <v>137249</v>
      </c>
      <c r="N12" s="48">
        <v>137834</v>
      </c>
      <c r="O12" s="48">
        <v>163216</v>
      </c>
      <c r="P12" s="48">
        <v>133963</v>
      </c>
    </row>
    <row r="13" spans="1:16" ht="12.75" customHeight="1" x14ac:dyDescent="0.2">
      <c r="A13" s="49" t="s">
        <v>20</v>
      </c>
      <c r="B13" s="48">
        <v>475</v>
      </c>
      <c r="C13" s="48">
        <v>11735</v>
      </c>
      <c r="D13" s="48">
        <v>19326</v>
      </c>
      <c r="E13" s="48">
        <v>17222</v>
      </c>
      <c r="F13" s="48">
        <v>24773</v>
      </c>
      <c r="G13" s="48">
        <v>22653</v>
      </c>
      <c r="H13" s="48">
        <v>47553</v>
      </c>
      <c r="I13" s="48">
        <v>48479</v>
      </c>
      <c r="J13" s="48">
        <v>41571</v>
      </c>
      <c r="K13" s="48">
        <v>61556</v>
      </c>
      <c r="L13" s="48">
        <v>36308</v>
      </c>
      <c r="M13" s="48">
        <v>35083</v>
      </c>
      <c r="N13" s="48">
        <v>41029</v>
      </c>
      <c r="O13" s="48">
        <v>39487</v>
      </c>
      <c r="P13" s="48">
        <v>34946</v>
      </c>
    </row>
    <row r="14" spans="1:16" ht="12.75" customHeight="1" x14ac:dyDescent="0.2">
      <c r="A14" s="49" t="s">
        <v>29</v>
      </c>
      <c r="B14" s="48">
        <v>16</v>
      </c>
      <c r="C14" s="48">
        <v>14624</v>
      </c>
      <c r="D14" s="48">
        <v>19564</v>
      </c>
      <c r="E14" s="48">
        <v>45067</v>
      </c>
      <c r="F14" s="48">
        <v>23289</v>
      </c>
      <c r="G14" s="48">
        <v>22575</v>
      </c>
      <c r="H14" s="48">
        <v>61513</v>
      </c>
      <c r="I14" s="48">
        <v>44200</v>
      </c>
      <c r="J14" s="48">
        <v>23889</v>
      </c>
      <c r="K14" s="48">
        <v>33419</v>
      </c>
      <c r="L14" s="48">
        <v>27994</v>
      </c>
      <c r="M14" s="48">
        <v>27298</v>
      </c>
      <c r="N14" s="48">
        <v>24294</v>
      </c>
      <c r="O14" s="48">
        <v>27042</v>
      </c>
      <c r="P14" s="48">
        <v>24916</v>
      </c>
    </row>
    <row r="15" spans="1:16" ht="12.75" customHeight="1" x14ac:dyDescent="0.2">
      <c r="A15" s="49" t="s">
        <v>6</v>
      </c>
      <c r="B15" s="48">
        <v>588</v>
      </c>
      <c r="C15" s="48">
        <v>31410</v>
      </c>
      <c r="D15" s="48">
        <v>99623</v>
      </c>
      <c r="E15" s="48">
        <v>153018</v>
      </c>
      <c r="F15" s="48">
        <v>116019</v>
      </c>
      <c r="G15" s="48">
        <v>194678</v>
      </c>
      <c r="H15" s="48">
        <v>383410</v>
      </c>
      <c r="I15" s="48">
        <v>220360</v>
      </c>
      <c r="J15" s="48">
        <v>161576</v>
      </c>
      <c r="K15" s="48">
        <v>239426</v>
      </c>
      <c r="L15" s="48">
        <v>146461</v>
      </c>
      <c r="M15" s="48">
        <v>135190</v>
      </c>
      <c r="N15" s="48">
        <v>147379</v>
      </c>
      <c r="O15" s="48">
        <v>138429</v>
      </c>
      <c r="P15" s="48">
        <v>157839</v>
      </c>
    </row>
    <row r="16" spans="1:16" ht="12.75" customHeight="1" x14ac:dyDescent="0.2">
      <c r="A16" s="49" t="s">
        <v>14</v>
      </c>
      <c r="B16" s="48">
        <v>26</v>
      </c>
      <c r="C16" s="48">
        <v>7095</v>
      </c>
      <c r="D16" s="48">
        <v>21693</v>
      </c>
      <c r="E16" s="48">
        <v>30049</v>
      </c>
      <c r="F16" s="48">
        <v>16004</v>
      </c>
      <c r="G16" s="48">
        <v>40263</v>
      </c>
      <c r="H16" s="48">
        <v>58627</v>
      </c>
      <c r="I16" s="48">
        <v>40999</v>
      </c>
      <c r="J16" s="48">
        <v>25169</v>
      </c>
      <c r="K16" s="48">
        <v>45425</v>
      </c>
      <c r="L16" s="48">
        <v>28169</v>
      </c>
      <c r="M16" s="48">
        <v>23188</v>
      </c>
      <c r="N16" s="48">
        <v>31435</v>
      </c>
      <c r="O16" s="48">
        <v>35390</v>
      </c>
      <c r="P16" s="48">
        <v>36124</v>
      </c>
    </row>
    <row r="17" spans="1:16" ht="12.75" customHeight="1" x14ac:dyDescent="0.2">
      <c r="A17" s="49" t="s">
        <v>1</v>
      </c>
      <c r="B17" s="48">
        <v>246</v>
      </c>
      <c r="C17" s="48">
        <v>24848</v>
      </c>
      <c r="D17" s="48">
        <v>54017</v>
      </c>
      <c r="E17" s="48">
        <v>36592</v>
      </c>
      <c r="F17" s="48">
        <v>28025</v>
      </c>
      <c r="G17" s="48">
        <v>24198</v>
      </c>
      <c r="H17" s="48">
        <v>107665</v>
      </c>
      <c r="I17" s="48">
        <v>115503</v>
      </c>
      <c r="J17" s="48">
        <v>45627</v>
      </c>
      <c r="K17" s="48">
        <v>60175</v>
      </c>
      <c r="L17" s="48">
        <v>34344</v>
      </c>
      <c r="M17" s="48">
        <v>27629</v>
      </c>
      <c r="N17" s="48">
        <v>38533</v>
      </c>
      <c r="O17" s="48">
        <v>43087</v>
      </c>
      <c r="P17" s="48">
        <v>38790</v>
      </c>
    </row>
    <row r="18" spans="1:16" ht="12.75" customHeight="1" x14ac:dyDescent="0.2">
      <c r="A18" s="49" t="s">
        <v>7</v>
      </c>
      <c r="B18" s="48">
        <v>990</v>
      </c>
      <c r="C18" s="48">
        <v>67754</v>
      </c>
      <c r="D18" s="48">
        <v>109304</v>
      </c>
      <c r="E18" s="48">
        <v>191936</v>
      </c>
      <c r="F18" s="48">
        <v>102109</v>
      </c>
      <c r="G18" s="48">
        <v>136690</v>
      </c>
      <c r="H18" s="48">
        <v>242116</v>
      </c>
      <c r="I18" s="48">
        <v>194130</v>
      </c>
      <c r="J18" s="48">
        <v>126170</v>
      </c>
      <c r="K18" s="48">
        <v>221617</v>
      </c>
      <c r="L18" s="48">
        <v>148391</v>
      </c>
      <c r="M18" s="48">
        <v>171113</v>
      </c>
      <c r="N18" s="48">
        <v>152243</v>
      </c>
      <c r="O18" s="48">
        <v>161890</v>
      </c>
      <c r="P18" s="48">
        <v>156590</v>
      </c>
    </row>
    <row r="19" spans="1:16" ht="12.75" customHeight="1" x14ac:dyDescent="0.2">
      <c r="A19" s="49" t="s">
        <v>107</v>
      </c>
      <c r="B19" s="48">
        <v>310</v>
      </c>
      <c r="C19" s="48">
        <v>52481</v>
      </c>
      <c r="D19" s="48">
        <v>91245</v>
      </c>
      <c r="E19" s="48">
        <v>226147</v>
      </c>
      <c r="F19" s="48">
        <v>177205</v>
      </c>
      <c r="G19" s="67">
        <v>150885</v>
      </c>
      <c r="H19" s="67">
        <v>243701</v>
      </c>
      <c r="I19" s="67">
        <v>187993</v>
      </c>
      <c r="J19" s="67">
        <v>177311</v>
      </c>
      <c r="K19" s="67">
        <v>200947</v>
      </c>
      <c r="L19" s="48">
        <v>188650</v>
      </c>
      <c r="M19" s="48">
        <v>185800</v>
      </c>
      <c r="N19" s="48">
        <v>280576</v>
      </c>
      <c r="O19" s="48">
        <v>213211</v>
      </c>
      <c r="P19" s="48">
        <v>243716</v>
      </c>
    </row>
    <row r="20" spans="1:16" ht="12.75" customHeight="1" x14ac:dyDescent="0.2">
      <c r="A20" s="49" t="s">
        <v>106</v>
      </c>
      <c r="B20" s="48">
        <v>745</v>
      </c>
      <c r="C20" s="48">
        <v>64717</v>
      </c>
      <c r="D20" s="48">
        <v>133285</v>
      </c>
      <c r="E20" s="48">
        <v>307856</v>
      </c>
      <c r="F20" s="48">
        <v>120161</v>
      </c>
      <c r="G20" s="48">
        <v>165799</v>
      </c>
      <c r="H20" s="48">
        <v>224919</v>
      </c>
      <c r="I20" s="48">
        <v>279709</v>
      </c>
      <c r="J20" s="48">
        <v>368340</v>
      </c>
      <c r="K20" s="48">
        <v>541563</v>
      </c>
      <c r="L20" s="48">
        <v>424375</v>
      </c>
      <c r="M20" s="48">
        <v>426604</v>
      </c>
      <c r="N20" s="48">
        <v>339437</v>
      </c>
      <c r="O20" s="48">
        <v>336735</v>
      </c>
      <c r="P20" s="48">
        <v>286013</v>
      </c>
    </row>
    <row r="21" spans="1:16" ht="12.75" customHeight="1" x14ac:dyDescent="0.2">
      <c r="A21" s="49" t="s">
        <v>8</v>
      </c>
      <c r="B21" s="48">
        <v>113</v>
      </c>
      <c r="C21" s="48">
        <v>40262</v>
      </c>
      <c r="D21" s="48">
        <v>59573</v>
      </c>
      <c r="E21" s="48">
        <v>82914</v>
      </c>
      <c r="F21" s="48">
        <v>47291</v>
      </c>
      <c r="G21" s="48">
        <v>44113</v>
      </c>
      <c r="H21" s="48">
        <v>85748</v>
      </c>
      <c r="I21" s="48">
        <v>76043</v>
      </c>
      <c r="J21" s="48">
        <v>52685</v>
      </c>
      <c r="K21" s="48">
        <v>71744</v>
      </c>
      <c r="L21" s="48">
        <v>52778</v>
      </c>
      <c r="M21" s="48">
        <v>66263</v>
      </c>
      <c r="N21" s="48">
        <v>62545</v>
      </c>
      <c r="O21" s="48">
        <v>65112</v>
      </c>
      <c r="P21" s="48">
        <v>71656</v>
      </c>
    </row>
    <row r="22" spans="1:16" ht="12.75" customHeight="1" x14ac:dyDescent="0.2">
      <c r="A22" s="49" t="s">
        <v>15</v>
      </c>
      <c r="B22" s="48">
        <v>432</v>
      </c>
      <c r="C22" s="48">
        <v>56135</v>
      </c>
      <c r="D22" s="48">
        <v>136588</v>
      </c>
      <c r="E22" s="48">
        <v>187404</v>
      </c>
      <c r="F22" s="48">
        <v>102406</v>
      </c>
      <c r="G22" s="48">
        <v>113388</v>
      </c>
      <c r="H22" s="48">
        <v>294167</v>
      </c>
      <c r="I22" s="48">
        <v>261951</v>
      </c>
      <c r="J22" s="48">
        <v>140693</v>
      </c>
      <c r="K22" s="48">
        <v>224944</v>
      </c>
      <c r="L22" s="48">
        <v>151942</v>
      </c>
      <c r="M22" s="48">
        <v>147358</v>
      </c>
      <c r="N22" s="48">
        <v>160025</v>
      </c>
      <c r="O22" s="48">
        <v>168274</v>
      </c>
      <c r="P22" s="48">
        <v>139912</v>
      </c>
    </row>
    <row r="23" spans="1:16" ht="12.75" customHeight="1" x14ac:dyDescent="0.2">
      <c r="A23" s="49" t="s">
        <v>2</v>
      </c>
      <c r="B23" s="48">
        <v>338</v>
      </c>
      <c r="C23" s="48">
        <v>45270</v>
      </c>
      <c r="D23" s="48">
        <v>83677</v>
      </c>
      <c r="E23" s="48">
        <v>89028</v>
      </c>
      <c r="F23" s="48">
        <v>89811</v>
      </c>
      <c r="G23" s="48">
        <v>70834</v>
      </c>
      <c r="H23" s="48">
        <v>203710</v>
      </c>
      <c r="I23" s="48">
        <v>148714</v>
      </c>
      <c r="J23" s="48">
        <v>62244</v>
      </c>
      <c r="K23" s="48">
        <v>105206</v>
      </c>
      <c r="L23" s="48">
        <v>66465</v>
      </c>
      <c r="M23" s="48">
        <v>63819</v>
      </c>
      <c r="N23" s="48">
        <v>62197</v>
      </c>
      <c r="O23" s="48">
        <v>63616</v>
      </c>
      <c r="P23" s="48">
        <v>55668</v>
      </c>
    </row>
    <row r="24" spans="1:16" ht="12.75" customHeight="1" x14ac:dyDescent="0.2">
      <c r="A24" s="49" t="s">
        <v>5</v>
      </c>
      <c r="B24" s="48">
        <v>195</v>
      </c>
      <c r="C24" s="48">
        <v>33810</v>
      </c>
      <c r="D24" s="48">
        <v>31583</v>
      </c>
      <c r="E24" s="48">
        <v>79101</v>
      </c>
      <c r="F24" s="48">
        <v>32818</v>
      </c>
      <c r="G24" s="48">
        <v>37940</v>
      </c>
      <c r="H24" s="48">
        <v>82231</v>
      </c>
      <c r="I24" s="48">
        <v>58881</v>
      </c>
      <c r="J24" s="48">
        <v>43891</v>
      </c>
      <c r="K24" s="48">
        <v>60388</v>
      </c>
      <c r="L24" s="48">
        <v>47037</v>
      </c>
      <c r="M24" s="48">
        <v>51437</v>
      </c>
      <c r="N24" s="48">
        <v>56148</v>
      </c>
      <c r="O24" s="48">
        <v>61412</v>
      </c>
      <c r="P24" s="48">
        <v>60492</v>
      </c>
    </row>
    <row r="25" spans="1:16" ht="12.75" customHeight="1" x14ac:dyDescent="0.2">
      <c r="A25" s="49" t="s">
        <v>16</v>
      </c>
      <c r="B25" s="48">
        <v>698</v>
      </c>
      <c r="C25" s="48">
        <v>61752</v>
      </c>
      <c r="D25" s="48">
        <v>179479</v>
      </c>
      <c r="E25" s="48">
        <v>297745</v>
      </c>
      <c r="F25" s="48">
        <v>176874</v>
      </c>
      <c r="G25" s="48">
        <v>171333</v>
      </c>
      <c r="H25" s="48">
        <v>374040</v>
      </c>
      <c r="I25" s="48">
        <v>312482</v>
      </c>
      <c r="J25" s="48">
        <v>272837</v>
      </c>
      <c r="K25" s="48">
        <v>419256</v>
      </c>
      <c r="L25" s="48">
        <v>268574</v>
      </c>
      <c r="M25" s="48">
        <v>281015</v>
      </c>
      <c r="N25" s="48">
        <v>301524</v>
      </c>
      <c r="O25" s="48">
        <v>334374</v>
      </c>
      <c r="P25" s="48">
        <v>290476</v>
      </c>
    </row>
    <row r="26" spans="1:16" ht="12.75" customHeight="1" x14ac:dyDescent="0.2">
      <c r="A26" s="49" t="s">
        <v>109</v>
      </c>
      <c r="B26" s="48">
        <v>283</v>
      </c>
      <c r="C26" s="48">
        <v>135441</v>
      </c>
      <c r="D26" s="48">
        <v>229317</v>
      </c>
      <c r="E26" s="48">
        <v>312933</v>
      </c>
      <c r="F26" s="48">
        <v>132289</v>
      </c>
      <c r="G26" s="48">
        <v>158647</v>
      </c>
      <c r="H26" s="48">
        <v>359688</v>
      </c>
      <c r="I26" s="48">
        <v>308196</v>
      </c>
      <c r="J26" s="48">
        <v>257888</v>
      </c>
      <c r="K26" s="48">
        <v>358483</v>
      </c>
      <c r="L26" s="48">
        <v>238784</v>
      </c>
      <c r="M26" s="48">
        <v>292721</v>
      </c>
      <c r="N26" s="48">
        <v>287961</v>
      </c>
      <c r="O26" s="48">
        <v>299644</v>
      </c>
      <c r="P26" s="48">
        <v>305109</v>
      </c>
    </row>
    <row r="27" spans="1:16" ht="12.75" customHeight="1" x14ac:dyDescent="0.2">
      <c r="A27" s="49" t="s">
        <v>110</v>
      </c>
      <c r="B27" s="55">
        <v>476</v>
      </c>
      <c r="C27" s="55">
        <v>24343</v>
      </c>
      <c r="D27" s="55">
        <v>132925</v>
      </c>
      <c r="E27" s="55">
        <v>177822</v>
      </c>
      <c r="F27" s="55">
        <v>81067</v>
      </c>
      <c r="G27" s="55">
        <v>63920</v>
      </c>
      <c r="H27" s="55">
        <v>156039</v>
      </c>
      <c r="I27" s="55">
        <v>156154</v>
      </c>
      <c r="J27" s="55">
        <v>75443</v>
      </c>
      <c r="K27" s="55">
        <v>146385</v>
      </c>
      <c r="L27" s="48">
        <v>104045</v>
      </c>
      <c r="M27" s="48">
        <v>122611</v>
      </c>
      <c r="N27" s="48">
        <v>132311</v>
      </c>
      <c r="O27" s="48">
        <v>131396</v>
      </c>
      <c r="P27" s="48">
        <v>116540</v>
      </c>
    </row>
    <row r="28" spans="1:16" ht="12.75" customHeight="1" x14ac:dyDescent="0.2">
      <c r="A28" s="49" t="s">
        <v>17</v>
      </c>
      <c r="B28" s="48">
        <v>450</v>
      </c>
      <c r="C28" s="48">
        <v>27108</v>
      </c>
      <c r="D28" s="48">
        <v>81593</v>
      </c>
      <c r="E28" s="48">
        <v>76417</v>
      </c>
      <c r="F28" s="48">
        <v>67753</v>
      </c>
      <c r="G28" s="48">
        <v>99544</v>
      </c>
      <c r="H28" s="48">
        <v>156535</v>
      </c>
      <c r="I28" s="48">
        <v>129350</v>
      </c>
      <c r="J28" s="48">
        <v>111724</v>
      </c>
      <c r="K28" s="48">
        <v>142599</v>
      </c>
      <c r="L28" s="48">
        <v>78274</v>
      </c>
      <c r="M28" s="48">
        <v>85064</v>
      </c>
      <c r="N28" s="48">
        <v>115916</v>
      </c>
      <c r="O28" s="48">
        <v>103868</v>
      </c>
      <c r="P28" s="48">
        <v>103475</v>
      </c>
    </row>
    <row r="29" spans="1:16" ht="12.75" customHeight="1" x14ac:dyDescent="0.2">
      <c r="A29" s="49" t="s">
        <v>3</v>
      </c>
      <c r="B29" s="48">
        <v>27</v>
      </c>
      <c r="C29" s="48">
        <v>16987</v>
      </c>
      <c r="D29" s="48">
        <v>53529</v>
      </c>
      <c r="E29" s="48">
        <v>84992</v>
      </c>
      <c r="F29" s="48">
        <v>75925</v>
      </c>
      <c r="G29" s="48">
        <v>41681</v>
      </c>
      <c r="H29" s="48">
        <v>69794</v>
      </c>
      <c r="I29" s="48">
        <v>58707</v>
      </c>
      <c r="J29" s="48">
        <v>47432</v>
      </c>
      <c r="K29" s="48">
        <v>66839</v>
      </c>
      <c r="L29" s="48">
        <v>44902</v>
      </c>
      <c r="M29" s="48">
        <v>56314</v>
      </c>
      <c r="N29" s="48">
        <v>64081</v>
      </c>
      <c r="O29" s="48">
        <v>59319</v>
      </c>
      <c r="P29" s="48">
        <v>63669</v>
      </c>
    </row>
    <row r="30" spans="1:16" ht="12.75" customHeight="1" x14ac:dyDescent="0.2">
      <c r="A30" s="49" t="s">
        <v>18</v>
      </c>
      <c r="B30" s="48">
        <v>32</v>
      </c>
      <c r="C30" s="48">
        <v>9214</v>
      </c>
      <c r="D30" s="48">
        <v>19556</v>
      </c>
      <c r="E30" s="48">
        <v>26705</v>
      </c>
      <c r="F30" s="48">
        <v>24653</v>
      </c>
      <c r="G30" s="48">
        <v>33377</v>
      </c>
      <c r="H30" s="48">
        <v>87416</v>
      </c>
      <c r="I30" s="48">
        <v>85733</v>
      </c>
      <c r="J30" s="48">
        <v>44252</v>
      </c>
      <c r="K30" s="48">
        <v>55228</v>
      </c>
      <c r="L30" s="48">
        <v>34253</v>
      </c>
      <c r="M30" s="48">
        <v>29899</v>
      </c>
      <c r="N30" s="48">
        <v>35758</v>
      </c>
      <c r="O30" s="48">
        <v>44194</v>
      </c>
      <c r="P30" s="48">
        <v>138020</v>
      </c>
    </row>
    <row r="31" spans="1:16" ht="12.75" customHeight="1" x14ac:dyDescent="0.2">
      <c r="A31" s="49" t="s">
        <v>9</v>
      </c>
      <c r="B31" s="48">
        <v>3520</v>
      </c>
      <c r="C31" s="48">
        <v>63846</v>
      </c>
      <c r="D31" s="48">
        <v>129798</v>
      </c>
      <c r="E31" s="48">
        <v>170249</v>
      </c>
      <c r="F31" s="48">
        <v>142639</v>
      </c>
      <c r="G31" s="48">
        <v>193004</v>
      </c>
      <c r="H31" s="48">
        <v>296400</v>
      </c>
      <c r="I31" s="48">
        <v>203939</v>
      </c>
      <c r="J31" s="48">
        <v>213707</v>
      </c>
      <c r="K31" s="48">
        <v>285105</v>
      </c>
      <c r="L31" s="48">
        <v>196222</v>
      </c>
      <c r="M31" s="48">
        <v>257419</v>
      </c>
      <c r="N31" s="48">
        <v>240588</v>
      </c>
      <c r="O31" s="48">
        <v>247200</v>
      </c>
      <c r="P31" s="48">
        <v>255632</v>
      </c>
    </row>
    <row r="32" spans="1:16" ht="12.75" customHeight="1" x14ac:dyDescent="0.2">
      <c r="A32" s="49" t="s">
        <v>23</v>
      </c>
      <c r="B32" s="48">
        <v>18</v>
      </c>
      <c r="C32" s="48">
        <v>32264</v>
      </c>
      <c r="D32" s="48">
        <v>31360</v>
      </c>
      <c r="E32" s="48">
        <v>46076</v>
      </c>
      <c r="F32" s="48">
        <v>23788</v>
      </c>
      <c r="G32" s="48">
        <v>37596</v>
      </c>
      <c r="H32" s="48">
        <v>64415</v>
      </c>
      <c r="I32" s="48">
        <v>47525</v>
      </c>
      <c r="J32" s="48">
        <v>34317</v>
      </c>
      <c r="K32" s="48">
        <v>52390</v>
      </c>
      <c r="L32" s="48">
        <v>35705</v>
      </c>
      <c r="M32" s="48">
        <v>28642</v>
      </c>
      <c r="N32" s="48">
        <v>37304</v>
      </c>
      <c r="O32" s="48">
        <v>42502</v>
      </c>
      <c r="P32" s="48">
        <v>42556</v>
      </c>
    </row>
    <row r="33" spans="1:16" ht="12.75" customHeight="1" x14ac:dyDescent="0.2">
      <c r="A33" s="49" t="s">
        <v>24</v>
      </c>
      <c r="B33" s="48">
        <v>58</v>
      </c>
      <c r="C33" s="48">
        <v>37992</v>
      </c>
      <c r="D33" s="48">
        <v>92007</v>
      </c>
      <c r="E33" s="48">
        <v>86834</v>
      </c>
      <c r="F33" s="48">
        <v>63833</v>
      </c>
      <c r="G33" s="48">
        <v>100388</v>
      </c>
      <c r="H33" s="48">
        <v>126428</v>
      </c>
      <c r="I33" s="48">
        <v>129169</v>
      </c>
      <c r="J33" s="48">
        <v>103593</v>
      </c>
      <c r="K33" s="48">
        <v>138018</v>
      </c>
      <c r="L33" s="48">
        <v>89525</v>
      </c>
      <c r="M33" s="48">
        <v>91194</v>
      </c>
      <c r="N33" s="48">
        <v>105802</v>
      </c>
      <c r="O33" s="48">
        <v>114133</v>
      </c>
      <c r="P33" s="48">
        <v>114699</v>
      </c>
    </row>
    <row r="34" spans="1:16" ht="12.75" customHeight="1" x14ac:dyDescent="0.2">
      <c r="A34" s="49" t="s">
        <v>4</v>
      </c>
      <c r="B34" s="67">
        <v>130</v>
      </c>
      <c r="C34" s="67">
        <v>16190</v>
      </c>
      <c r="D34" s="67">
        <v>46300</v>
      </c>
      <c r="E34" s="67">
        <v>90748</v>
      </c>
      <c r="F34" s="67">
        <v>58102</v>
      </c>
      <c r="G34" s="67">
        <v>75038</v>
      </c>
      <c r="H34" s="67">
        <v>134147</v>
      </c>
      <c r="I34" s="67">
        <v>114077</v>
      </c>
      <c r="J34" s="67">
        <v>83337</v>
      </c>
      <c r="K34" s="67">
        <v>95157</v>
      </c>
      <c r="L34" s="48">
        <v>61201</v>
      </c>
      <c r="M34" s="48">
        <v>66263</v>
      </c>
      <c r="N34" s="48">
        <v>59491</v>
      </c>
      <c r="O34" s="48">
        <v>69977</v>
      </c>
      <c r="P34" s="48">
        <v>60084</v>
      </c>
    </row>
    <row r="35" spans="1:16" ht="12.75" customHeight="1" x14ac:dyDescent="0.2">
      <c r="A35" s="49" t="s">
        <v>30</v>
      </c>
      <c r="B35" s="48">
        <v>19</v>
      </c>
      <c r="C35" s="48">
        <v>28268</v>
      </c>
      <c r="D35" s="48">
        <v>29732</v>
      </c>
      <c r="E35" s="48">
        <v>44708</v>
      </c>
      <c r="F35" s="48">
        <v>57142</v>
      </c>
      <c r="G35" s="48">
        <v>59946</v>
      </c>
      <c r="H35" s="48">
        <v>114660</v>
      </c>
      <c r="I35" s="48">
        <v>106672</v>
      </c>
      <c r="J35" s="48">
        <v>47677</v>
      </c>
      <c r="K35" s="48">
        <v>90018</v>
      </c>
      <c r="L35" s="48">
        <v>52238</v>
      </c>
      <c r="M35" s="48">
        <v>40622</v>
      </c>
      <c r="N35" s="48">
        <v>50624</v>
      </c>
      <c r="O35" s="48">
        <v>49248</v>
      </c>
      <c r="P35" s="48">
        <v>44468</v>
      </c>
    </row>
    <row r="36" spans="1:16" ht="12.75" customHeight="1" x14ac:dyDescent="0.2">
      <c r="A36" s="49" t="s">
        <v>10</v>
      </c>
      <c r="B36" s="48">
        <v>65</v>
      </c>
      <c r="C36" s="48">
        <v>58387</v>
      </c>
      <c r="D36" s="48">
        <v>54051</v>
      </c>
      <c r="E36" s="48">
        <v>100726</v>
      </c>
      <c r="F36" s="48">
        <v>100697</v>
      </c>
      <c r="G36" s="48">
        <v>74614</v>
      </c>
      <c r="H36" s="48">
        <v>124421</v>
      </c>
      <c r="I36" s="48">
        <v>143996</v>
      </c>
      <c r="J36" s="48">
        <v>92219</v>
      </c>
      <c r="K36" s="48">
        <v>117893</v>
      </c>
      <c r="L36" s="48">
        <v>71426</v>
      </c>
      <c r="M36" s="48">
        <v>68046</v>
      </c>
      <c r="N36" s="48">
        <v>73916</v>
      </c>
      <c r="O36" s="48">
        <v>78910</v>
      </c>
      <c r="P36" s="48">
        <v>93862</v>
      </c>
    </row>
    <row r="37" spans="1:16" ht="12.75" customHeight="1" x14ac:dyDescent="0.2">
      <c r="A37" s="49" t="s">
        <v>21</v>
      </c>
      <c r="B37" s="48">
        <v>244</v>
      </c>
      <c r="C37" s="48">
        <v>47307</v>
      </c>
      <c r="D37" s="48">
        <v>79432</v>
      </c>
      <c r="E37" s="48">
        <v>147079</v>
      </c>
      <c r="F37" s="48">
        <v>108114</v>
      </c>
      <c r="G37" s="48">
        <v>119710</v>
      </c>
      <c r="H37" s="48">
        <v>183956</v>
      </c>
      <c r="I37" s="48">
        <v>145732</v>
      </c>
      <c r="J37" s="48">
        <v>121255</v>
      </c>
      <c r="K37" s="48">
        <v>161856</v>
      </c>
      <c r="L37" s="48">
        <v>108162</v>
      </c>
      <c r="M37" s="48">
        <v>125837</v>
      </c>
      <c r="N37" s="48">
        <v>114572</v>
      </c>
      <c r="O37" s="48">
        <v>145928</v>
      </c>
      <c r="P37" s="48">
        <v>124738</v>
      </c>
    </row>
    <row r="38" spans="1:16" ht="12.75" customHeight="1" x14ac:dyDescent="0.2">
      <c r="A38" s="49" t="s">
        <v>22</v>
      </c>
      <c r="B38" s="48">
        <v>583</v>
      </c>
      <c r="C38" s="48">
        <v>34571</v>
      </c>
      <c r="D38" s="48">
        <v>75196</v>
      </c>
      <c r="E38" s="48">
        <v>103715</v>
      </c>
      <c r="F38" s="48">
        <v>69509</v>
      </c>
      <c r="G38" s="48">
        <v>82906</v>
      </c>
      <c r="H38" s="48">
        <v>134835</v>
      </c>
      <c r="I38" s="48">
        <v>109644</v>
      </c>
      <c r="J38" s="48">
        <v>112626</v>
      </c>
      <c r="K38" s="48">
        <v>191801</v>
      </c>
      <c r="L38" s="48">
        <v>100094</v>
      </c>
      <c r="M38" s="48">
        <v>115104</v>
      </c>
      <c r="N38" s="48">
        <v>145735</v>
      </c>
      <c r="O38" s="48">
        <v>146668</v>
      </c>
      <c r="P38" s="48">
        <v>148194</v>
      </c>
    </row>
    <row r="39" spans="1:16" ht="12.75" customHeight="1" x14ac:dyDescent="0.2">
      <c r="A39" s="49" t="s">
        <v>25</v>
      </c>
      <c r="B39" s="48">
        <v>16</v>
      </c>
      <c r="C39" s="48">
        <v>20883</v>
      </c>
      <c r="D39" s="48">
        <v>28961</v>
      </c>
      <c r="E39" s="48">
        <v>55229</v>
      </c>
      <c r="F39" s="48">
        <v>15083</v>
      </c>
      <c r="G39" s="48">
        <v>28247</v>
      </c>
      <c r="H39" s="48">
        <v>66709</v>
      </c>
      <c r="I39" s="48">
        <v>79317</v>
      </c>
      <c r="J39" s="48">
        <v>31259</v>
      </c>
      <c r="K39" s="48">
        <v>43635</v>
      </c>
      <c r="L39" s="48">
        <v>30664</v>
      </c>
      <c r="M39" s="48">
        <v>28691</v>
      </c>
      <c r="N39" s="48">
        <v>37170</v>
      </c>
      <c r="O39" s="48">
        <v>40409</v>
      </c>
      <c r="P39" s="48">
        <v>41405</v>
      </c>
    </row>
    <row r="40" spans="1:16" ht="12.75" customHeight="1" x14ac:dyDescent="0.2">
      <c r="A40" s="49" t="s">
        <v>11</v>
      </c>
      <c r="B40" s="48">
        <v>176</v>
      </c>
      <c r="C40" s="48">
        <v>38824</v>
      </c>
      <c r="D40" s="48">
        <v>90433</v>
      </c>
      <c r="E40" s="48">
        <v>245264</v>
      </c>
      <c r="F40" s="48">
        <v>98098</v>
      </c>
      <c r="G40" s="48">
        <v>137309</v>
      </c>
      <c r="H40" s="48">
        <v>216453</v>
      </c>
      <c r="I40" s="48">
        <v>151569</v>
      </c>
      <c r="J40" s="48">
        <v>112531</v>
      </c>
      <c r="K40" s="48">
        <v>163673</v>
      </c>
      <c r="L40" s="48">
        <v>109667</v>
      </c>
      <c r="M40" s="48">
        <v>111476</v>
      </c>
      <c r="N40" s="48">
        <v>123501</v>
      </c>
      <c r="O40" s="48">
        <v>135040</v>
      </c>
      <c r="P40" s="48">
        <v>143778</v>
      </c>
    </row>
    <row r="41" spans="1:16" ht="12.75" customHeight="1" x14ac:dyDescent="0.2">
      <c r="A41" s="49" t="s">
        <v>26</v>
      </c>
      <c r="B41" s="48">
        <v>4</v>
      </c>
      <c r="C41" s="48">
        <v>17573</v>
      </c>
      <c r="D41" s="48">
        <v>29360</v>
      </c>
      <c r="E41" s="48">
        <v>23222</v>
      </c>
      <c r="F41" s="48">
        <v>18405</v>
      </c>
      <c r="G41" s="48">
        <v>25665</v>
      </c>
      <c r="H41" s="48">
        <v>43482</v>
      </c>
      <c r="I41" s="48">
        <v>39391</v>
      </c>
      <c r="J41" s="48">
        <v>36911</v>
      </c>
      <c r="K41" s="48">
        <v>59418</v>
      </c>
      <c r="L41" s="48">
        <v>39725</v>
      </c>
      <c r="M41" s="48">
        <v>33876</v>
      </c>
      <c r="N41" s="48">
        <v>46335</v>
      </c>
      <c r="O41" s="48">
        <v>46332</v>
      </c>
      <c r="P41" s="48">
        <v>46709</v>
      </c>
    </row>
    <row r="42" spans="1:16" ht="12.75" customHeight="1" x14ac:dyDescent="0.2">
      <c r="A42" s="49" t="s">
        <v>27</v>
      </c>
      <c r="B42" s="48">
        <v>64</v>
      </c>
      <c r="C42" s="48">
        <v>25423</v>
      </c>
      <c r="D42" s="48">
        <v>73984</v>
      </c>
      <c r="E42" s="48">
        <v>127862</v>
      </c>
      <c r="F42" s="48">
        <v>73836</v>
      </c>
      <c r="G42" s="48">
        <v>104775</v>
      </c>
      <c r="H42" s="48">
        <v>161716</v>
      </c>
      <c r="I42" s="48">
        <v>201332</v>
      </c>
      <c r="J42" s="48">
        <v>165169</v>
      </c>
      <c r="K42" s="48">
        <v>176166</v>
      </c>
      <c r="L42" s="48">
        <v>132349</v>
      </c>
      <c r="M42" s="48">
        <v>121642</v>
      </c>
      <c r="N42" s="48">
        <v>140981</v>
      </c>
      <c r="O42" s="48">
        <v>133670</v>
      </c>
      <c r="P42" s="48">
        <v>120143</v>
      </c>
    </row>
    <row r="43" spans="1:16" ht="12.75" customHeight="1" x14ac:dyDescent="0.2">
      <c r="A43" s="49" t="s">
        <v>28</v>
      </c>
      <c r="B43" s="48">
        <v>183</v>
      </c>
      <c r="C43" s="48">
        <v>14665</v>
      </c>
      <c r="D43" s="48">
        <v>58284</v>
      </c>
      <c r="E43" s="48">
        <v>128130</v>
      </c>
      <c r="F43" s="48">
        <v>82187</v>
      </c>
      <c r="G43" s="48">
        <v>139585</v>
      </c>
      <c r="H43" s="48">
        <v>186866</v>
      </c>
      <c r="I43" s="48">
        <v>162072</v>
      </c>
      <c r="J43" s="48">
        <v>79230</v>
      </c>
      <c r="K43" s="48">
        <v>93677</v>
      </c>
      <c r="L43" s="48">
        <v>76875</v>
      </c>
      <c r="M43" s="48">
        <v>94339</v>
      </c>
      <c r="N43" s="48">
        <v>98625</v>
      </c>
      <c r="O43" s="48">
        <v>93719</v>
      </c>
      <c r="P43" s="48">
        <v>90656</v>
      </c>
    </row>
    <row r="44" spans="1:16" ht="12.75" customHeight="1" x14ac:dyDescent="0.2">
      <c r="A44" s="49" t="s">
        <v>31</v>
      </c>
      <c r="B44" s="48">
        <v>1924</v>
      </c>
      <c r="C44" s="48">
        <v>40668</v>
      </c>
      <c r="D44" s="48">
        <v>52929</v>
      </c>
      <c r="E44" s="48">
        <v>64339</v>
      </c>
      <c r="F44" s="48">
        <v>76503</v>
      </c>
      <c r="G44" s="48">
        <v>101559</v>
      </c>
      <c r="H44" s="48">
        <v>131157</v>
      </c>
      <c r="I44" s="48">
        <v>91077</v>
      </c>
      <c r="J44" s="48">
        <v>96289</v>
      </c>
      <c r="K44" s="48">
        <v>145017</v>
      </c>
      <c r="L44" s="48">
        <v>80158</v>
      </c>
      <c r="M44" s="48">
        <v>95811</v>
      </c>
      <c r="N44" s="48">
        <v>101988</v>
      </c>
      <c r="O44" s="48">
        <v>102080</v>
      </c>
      <c r="P44" s="48">
        <v>95614</v>
      </c>
    </row>
    <row r="45" spans="1:16" ht="12.75" customHeight="1" thickBot="1" x14ac:dyDescent="0.25">
      <c r="A45" s="241" t="s">
        <v>12</v>
      </c>
      <c r="B45" s="244">
        <v>75</v>
      </c>
      <c r="C45" s="244">
        <v>4827</v>
      </c>
      <c r="D45" s="244">
        <v>22162</v>
      </c>
      <c r="E45" s="244">
        <v>36706</v>
      </c>
      <c r="F45" s="244">
        <v>31662</v>
      </c>
      <c r="G45" s="244">
        <v>22738</v>
      </c>
      <c r="H45" s="244">
        <v>45894</v>
      </c>
      <c r="I45" s="244">
        <v>41093</v>
      </c>
      <c r="J45" s="244">
        <v>29077</v>
      </c>
      <c r="K45" s="244">
        <v>52103</v>
      </c>
      <c r="L45" s="244">
        <v>23845</v>
      </c>
      <c r="M45" s="244">
        <v>36194</v>
      </c>
      <c r="N45" s="244">
        <v>34685</v>
      </c>
      <c r="O45" s="244">
        <v>44141</v>
      </c>
      <c r="P45" s="244">
        <v>40151</v>
      </c>
    </row>
    <row r="46" spans="1:16" ht="12.75" customHeight="1" x14ac:dyDescent="0.2">
      <c r="A46" s="85" t="s">
        <v>40</v>
      </c>
    </row>
    <row r="47" spans="1:16" ht="12.75" customHeight="1" x14ac:dyDescent="0.2">
      <c r="A47" s="10" t="s">
        <v>104</v>
      </c>
    </row>
    <row r="48" spans="1:16" ht="12.75" customHeight="1" x14ac:dyDescent="0.2">
      <c r="A48" s="11" t="s">
        <v>37</v>
      </c>
    </row>
    <row r="49" spans="1:1" s="59" customFormat="1" ht="12.75" customHeight="1" x14ac:dyDescent="0.2">
      <c r="A49" s="38" t="s">
        <v>191</v>
      </c>
    </row>
  </sheetData>
  <mergeCells count="18">
    <mergeCell ref="L6:L7"/>
    <mergeCell ref="J6:J7"/>
    <mergeCell ref="K6:K7"/>
    <mergeCell ref="H6:H7"/>
    <mergeCell ref="I6:I7"/>
    <mergeCell ref="P6:P7"/>
    <mergeCell ref="A2:P2"/>
    <mergeCell ref="N6:N7"/>
    <mergeCell ref="A3:O3"/>
    <mergeCell ref="O6:O7"/>
    <mergeCell ref="A5:A7"/>
    <mergeCell ref="B6:B7"/>
    <mergeCell ref="C6:C7"/>
    <mergeCell ref="D6:D7"/>
    <mergeCell ref="E6:E7"/>
    <mergeCell ref="F6:F7"/>
    <mergeCell ref="M6:M7"/>
    <mergeCell ref="G6:G7"/>
  </mergeCells>
  <phoneticPr fontId="0" type="noConversion"/>
  <hyperlinks>
    <hyperlink ref="A1" location="índice!A1" display="Regresar"/>
  </hyperlinks>
  <printOptions horizontalCentered="1" gridLinesSet="0"/>
  <pageMargins left="0.19685039370078741" right="0.19685039370078741" top="0.27559055118110237" bottom="0.27559055118110237" header="0" footer="0.15748031496062992"/>
  <pageSetup scale="95" orientation="landscape" horizontalDpi="4294967292" r:id="rId1"/>
  <headerFooter alignWithMargins="0"/>
  <webPublishItems count="2">
    <webPublishItem id="12661" divId="Cap V 2_06_12661" sourceType="printArea" destinationFile="C:\mem2006\cap v\ARCHIVOS RECIBIDOS\050210.htm"/>
    <webPublishItem id="24926" divId="Cap V 2_06_24926" sourceType="range" sourceRef="A2:H45" destinationFile="C:\mem2006\cap v\ARCHIVOS RECIBIDOS\050210.htm"/>
  </webPublishItem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"/>
  <sheetViews>
    <sheetView showGridLines="0" showZeros="0" zoomScaleNormal="100" zoomScaleSheetLayoutView="48" workbookViewId="0">
      <selection activeCell="I20" sqref="I20"/>
    </sheetView>
  </sheetViews>
  <sheetFormatPr baseColWidth="10" defaultRowHeight="12.75" x14ac:dyDescent="0.2"/>
  <cols>
    <col min="1" max="1" width="17.109375" style="86" customWidth="1"/>
    <col min="2" max="2" width="9.6640625" style="86" customWidth="1"/>
    <col min="3" max="3" width="9.109375" style="86" customWidth="1"/>
    <col min="4" max="4" width="9.33203125" style="86" customWidth="1"/>
    <col min="5" max="5" width="9.6640625" style="86" customWidth="1"/>
    <col min="6" max="6" width="10.21875" style="86" customWidth="1"/>
    <col min="7" max="7" width="9.5546875" style="86" customWidth="1"/>
    <col min="8" max="8" width="9.44140625" style="86" customWidth="1"/>
    <col min="9" max="9" width="9.21875" style="86" customWidth="1"/>
    <col min="10" max="11" width="10.109375" style="86" customWidth="1"/>
    <col min="12" max="13" width="9.88671875" style="86" bestFit="1" customWidth="1"/>
    <col min="14" max="14" width="9.88671875" style="86" customWidth="1"/>
    <col min="15" max="16" width="9.88671875" style="86" bestFit="1" customWidth="1"/>
    <col min="17" max="16384" width="11.5546875" style="86"/>
  </cols>
  <sheetData>
    <row r="1" spans="1:18" x14ac:dyDescent="0.2">
      <c r="A1" s="234" t="s">
        <v>157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8" ht="12.75" customHeight="1" x14ac:dyDescent="0.2">
      <c r="A2" s="433" t="s">
        <v>76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</row>
    <row r="3" spans="1:18" ht="13.5" customHeight="1" x14ac:dyDescent="0.2">
      <c r="A3" s="442" t="s">
        <v>233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325"/>
      <c r="O3" s="199"/>
      <c r="P3" s="199"/>
    </row>
    <row r="4" spans="1:18" ht="12.75" customHeight="1" thickBot="1" x14ac:dyDescent="0.25">
      <c r="A4" s="198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200"/>
      <c r="M4" s="200"/>
      <c r="N4" s="200"/>
      <c r="O4" s="274"/>
      <c r="P4" s="336" t="s">
        <v>194</v>
      </c>
    </row>
    <row r="5" spans="1:18" ht="12.75" customHeight="1" x14ac:dyDescent="0.2">
      <c r="A5" s="438" t="s">
        <v>121</v>
      </c>
      <c r="B5" s="441" t="s">
        <v>130</v>
      </c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270"/>
      <c r="N5" s="270"/>
      <c r="O5" s="270"/>
      <c r="P5" s="270"/>
    </row>
    <row r="6" spans="1:18" ht="10.5" customHeight="1" x14ac:dyDescent="0.2">
      <c r="A6" s="439"/>
      <c r="B6" s="436">
        <v>2000</v>
      </c>
      <c r="C6" s="436">
        <v>2001</v>
      </c>
      <c r="D6" s="436">
        <v>2002</v>
      </c>
      <c r="E6" s="436">
        <v>2003</v>
      </c>
      <c r="F6" s="436" t="s">
        <v>33</v>
      </c>
      <c r="G6" s="431" t="s">
        <v>36</v>
      </c>
      <c r="H6" s="431" t="s">
        <v>77</v>
      </c>
      <c r="I6" s="431" t="s">
        <v>217</v>
      </c>
      <c r="J6" s="431" t="s">
        <v>216</v>
      </c>
      <c r="K6" s="431" t="s">
        <v>101</v>
      </c>
      <c r="L6" s="434" t="s">
        <v>102</v>
      </c>
      <c r="M6" s="434" t="s">
        <v>152</v>
      </c>
      <c r="N6" s="434" t="s">
        <v>186</v>
      </c>
      <c r="O6" s="419" t="s">
        <v>208</v>
      </c>
      <c r="P6" s="419" t="s">
        <v>229</v>
      </c>
    </row>
    <row r="7" spans="1:18" ht="12.75" customHeight="1" x14ac:dyDescent="0.2">
      <c r="A7" s="440"/>
      <c r="B7" s="437"/>
      <c r="C7" s="437"/>
      <c r="D7" s="437"/>
      <c r="E7" s="437"/>
      <c r="F7" s="437"/>
      <c r="G7" s="432"/>
      <c r="H7" s="432"/>
      <c r="I7" s="432"/>
      <c r="J7" s="432"/>
      <c r="K7" s="432"/>
      <c r="L7" s="435"/>
      <c r="M7" s="435"/>
      <c r="N7" s="435"/>
      <c r="O7" s="420"/>
      <c r="P7" s="420"/>
    </row>
    <row r="8" spans="1:18" ht="12.75" customHeight="1" x14ac:dyDescent="0.2">
      <c r="B8" s="87"/>
      <c r="C8" s="87"/>
      <c r="D8" s="87"/>
      <c r="E8" s="87"/>
      <c r="F8" s="87"/>
      <c r="G8" s="87"/>
      <c r="H8" s="87"/>
      <c r="I8" s="87"/>
      <c r="J8" s="87"/>
      <c r="K8" s="87"/>
    </row>
    <row r="9" spans="1:18" ht="12.75" customHeight="1" x14ac:dyDescent="0.2">
      <c r="A9" s="88" t="s">
        <v>119</v>
      </c>
      <c r="B9" s="89">
        <v>22812907</v>
      </c>
      <c r="C9" s="89">
        <v>21901882</v>
      </c>
      <c r="D9" s="89">
        <v>19914705</v>
      </c>
      <c r="E9" s="89">
        <v>25060154</v>
      </c>
      <c r="F9" s="89">
        <v>50668809</v>
      </c>
      <c r="G9" s="89">
        <v>33463685</v>
      </c>
      <c r="H9" s="89">
        <v>40491508</v>
      </c>
      <c r="I9" s="89">
        <v>33405427</v>
      </c>
      <c r="J9" s="89">
        <v>45577884</v>
      </c>
      <c r="K9" s="89">
        <v>51879038</v>
      </c>
      <c r="L9" s="90">
        <v>54328050</v>
      </c>
      <c r="M9" s="90">
        <v>60227038</v>
      </c>
      <c r="N9" s="90">
        <v>68093458</v>
      </c>
      <c r="O9" s="90">
        <v>69568507</v>
      </c>
      <c r="P9" s="90">
        <f>SUM(P11:P45)</f>
        <v>64746233</v>
      </c>
    </row>
    <row r="10" spans="1:18" ht="12.75" customHeight="1" x14ac:dyDescent="0.2">
      <c r="A10" s="91"/>
      <c r="B10" s="92"/>
      <c r="C10" s="92"/>
      <c r="D10" s="92"/>
      <c r="E10" s="92"/>
      <c r="F10" s="92"/>
      <c r="G10" s="92"/>
      <c r="H10" s="92"/>
      <c r="I10" s="92"/>
      <c r="J10" s="92"/>
    </row>
    <row r="11" spans="1:18" ht="12.75" customHeight="1" x14ac:dyDescent="0.2">
      <c r="A11" s="91" t="s">
        <v>13</v>
      </c>
      <c r="B11" s="89">
        <v>333585</v>
      </c>
      <c r="C11" s="89">
        <v>325635</v>
      </c>
      <c r="D11" s="89">
        <v>305102</v>
      </c>
      <c r="E11" s="89">
        <v>364001</v>
      </c>
      <c r="F11" s="89">
        <v>689145</v>
      </c>
      <c r="G11" s="89">
        <v>465132</v>
      </c>
      <c r="H11" s="89">
        <v>576854</v>
      </c>
      <c r="I11" s="89">
        <v>419837</v>
      </c>
      <c r="J11" s="89">
        <v>801428</v>
      </c>
      <c r="K11" s="86">
        <v>897546</v>
      </c>
      <c r="L11" s="86">
        <v>989817</v>
      </c>
      <c r="M11" s="86">
        <v>1095822</v>
      </c>
      <c r="N11" s="86">
        <v>1154802</v>
      </c>
      <c r="O11" s="86">
        <f>SUM(V.3.2a!O11+V.3.3a!O11+V.3.4a!N11+V.3.5a!O11+V.3.6a!O11+V.3.7a!O11+V.3.C!L11+V.3.C!R11+V.3.C!T11)</f>
        <v>1027054</v>
      </c>
      <c r="P11" s="86">
        <f>SUM(V.3.2a!P11+V.3.3a!P11+V.3.4a!O11+V.3.5a!P11+V.3.6a!P11+V.3.7a!P11+V.3.C!V11+V.3.C!AD11)</f>
        <v>1095273</v>
      </c>
      <c r="R11" s="92"/>
    </row>
    <row r="12" spans="1:18" ht="12.75" customHeight="1" x14ac:dyDescent="0.2">
      <c r="A12" s="91" t="s">
        <v>19</v>
      </c>
      <c r="B12" s="89">
        <v>599440</v>
      </c>
      <c r="C12" s="89">
        <v>611923</v>
      </c>
      <c r="D12" s="89">
        <v>542272</v>
      </c>
      <c r="E12" s="89">
        <v>762880</v>
      </c>
      <c r="F12" s="89">
        <v>1580807</v>
      </c>
      <c r="G12" s="89">
        <v>1067383</v>
      </c>
      <c r="H12" s="89">
        <v>1434001</v>
      </c>
      <c r="I12" s="89">
        <v>1253358</v>
      </c>
      <c r="J12" s="89">
        <v>1604382</v>
      </c>
      <c r="K12" s="86">
        <v>1566564</v>
      </c>
      <c r="L12" s="86">
        <v>1752977</v>
      </c>
      <c r="M12" s="86">
        <v>2162651</v>
      </c>
      <c r="N12" s="86">
        <v>2772636</v>
      </c>
      <c r="O12" s="86">
        <f>SUM(V.3.2a!O12+V.3.3a!O12+V.3.4a!N12+V.3.5a!O12+V.3.6a!O12+V.3.7a!O12+V.3.C!L12+V.3.C!R12+V.3.C!T12)</f>
        <v>2772304</v>
      </c>
      <c r="P12" s="86">
        <f>SUM(V.3.2a!P12+V.3.3a!P12+V.3.4a!O12+V.3.5a!P12+V.3.6a!P12+V.3.7a!P12+V.3.C!V12+V.3.C!AD12)</f>
        <v>2705337</v>
      </c>
    </row>
    <row r="13" spans="1:18" ht="12.75" customHeight="1" x14ac:dyDescent="0.2">
      <c r="A13" s="91" t="s">
        <v>20</v>
      </c>
      <c r="B13" s="89">
        <v>120869</v>
      </c>
      <c r="C13" s="89">
        <v>124284</v>
      </c>
      <c r="D13" s="89">
        <v>116003</v>
      </c>
      <c r="E13" s="89">
        <v>130748</v>
      </c>
      <c r="F13" s="89">
        <v>530911</v>
      </c>
      <c r="G13" s="89">
        <v>282693</v>
      </c>
      <c r="H13" s="89">
        <v>338374</v>
      </c>
      <c r="I13" s="89">
        <v>294712</v>
      </c>
      <c r="J13" s="89">
        <v>440173</v>
      </c>
      <c r="K13" s="86">
        <v>493950</v>
      </c>
      <c r="L13" s="86">
        <v>598374</v>
      </c>
      <c r="M13" s="86">
        <v>577500</v>
      </c>
      <c r="N13" s="86">
        <v>697865</v>
      </c>
      <c r="O13" s="86">
        <f>SUM(V.3.2a!O13+V.3.3a!O13+V.3.4a!N13+V.3.5a!O13+V.3.6a!O13+V.3.7a!O13+V.3.C!L13+V.3.C!R13+V.3.C!T13)</f>
        <v>752101</v>
      </c>
      <c r="P13" s="86">
        <f>SUM(V.3.2a!P13+V.3.3a!P13+V.3.4a!O13+V.3.5a!P13+V.3.6a!P13+V.3.7a!P13+V.3.C!V13+V.3.C!AD13)</f>
        <v>618952</v>
      </c>
    </row>
    <row r="14" spans="1:18" ht="12.75" customHeight="1" x14ac:dyDescent="0.2">
      <c r="A14" s="91" t="s">
        <v>29</v>
      </c>
      <c r="B14" s="89">
        <v>171825</v>
      </c>
      <c r="C14" s="89">
        <v>182152</v>
      </c>
      <c r="D14" s="89">
        <v>173718</v>
      </c>
      <c r="E14" s="89">
        <v>209813</v>
      </c>
      <c r="F14" s="89">
        <v>447213</v>
      </c>
      <c r="G14" s="89">
        <v>271820</v>
      </c>
      <c r="H14" s="89">
        <v>335159</v>
      </c>
      <c r="I14" s="89">
        <v>246528</v>
      </c>
      <c r="J14" s="89">
        <v>258945</v>
      </c>
      <c r="K14" s="86">
        <v>300914</v>
      </c>
      <c r="L14" s="86">
        <v>441030</v>
      </c>
      <c r="M14" s="86">
        <v>455754</v>
      </c>
      <c r="N14" s="86">
        <v>507228</v>
      </c>
      <c r="O14" s="86">
        <f>SUM(V.3.2a!O14+V.3.3a!O14+V.3.4a!N14+V.3.5a!O14+V.3.6a!O14+V.3.7a!O14+V.3.C!L14+V.3.C!R14+V.3.C!T14)</f>
        <v>523457</v>
      </c>
      <c r="P14" s="86">
        <f>SUM(V.3.2a!P14+V.3.3a!P14+V.3.4a!O14+V.3.5a!P14+V.3.6a!P14+V.3.7a!P14+V.3.C!V14+V.3.C!AD14)</f>
        <v>501271</v>
      </c>
    </row>
    <row r="15" spans="1:18" ht="12.75" customHeight="1" x14ac:dyDescent="0.2">
      <c r="A15" s="91" t="s">
        <v>6</v>
      </c>
      <c r="B15" s="89">
        <v>745542</v>
      </c>
      <c r="C15" s="89">
        <v>835515</v>
      </c>
      <c r="D15" s="89">
        <v>819481</v>
      </c>
      <c r="E15" s="89">
        <v>1108326</v>
      </c>
      <c r="F15" s="89">
        <v>2379094</v>
      </c>
      <c r="G15" s="89">
        <v>1595037</v>
      </c>
      <c r="H15" s="89">
        <v>1975991</v>
      </c>
      <c r="I15" s="89">
        <v>1444815</v>
      </c>
      <c r="J15" s="89">
        <v>1946414</v>
      </c>
      <c r="K15" s="86">
        <v>2220790</v>
      </c>
      <c r="L15" s="86">
        <v>2247344</v>
      </c>
      <c r="M15" s="86">
        <v>2422830</v>
      </c>
      <c r="N15" s="86">
        <v>2630531</v>
      </c>
      <c r="O15" s="86">
        <f>SUM(V.3.2a!O15+V.3.3a!O15+V.3.4a!N15+V.3.5a!O15+V.3.6a!O15+V.3.7a!O15+V.3.C!L15+V.3.C!R15+V.3.C!T15)</f>
        <v>2684972</v>
      </c>
      <c r="P15" s="86">
        <f>SUM(V.3.2a!P15+V.3.3a!P15+V.3.4a!O15+V.3.5a!P15+V.3.6a!P15+V.3.7a!P15+V.3.C!V15+V.3.C!AD15)</f>
        <v>2445610</v>
      </c>
    </row>
    <row r="16" spans="1:18" ht="12.75" customHeight="1" x14ac:dyDescent="0.2">
      <c r="A16" s="91" t="s">
        <v>14</v>
      </c>
      <c r="B16" s="89">
        <v>205250</v>
      </c>
      <c r="C16" s="89">
        <v>209116</v>
      </c>
      <c r="D16" s="89">
        <v>144227</v>
      </c>
      <c r="E16" s="89">
        <v>163802</v>
      </c>
      <c r="F16" s="89">
        <v>381971</v>
      </c>
      <c r="G16" s="89">
        <v>270634</v>
      </c>
      <c r="H16" s="89">
        <v>319402</v>
      </c>
      <c r="I16" s="89">
        <v>236302</v>
      </c>
      <c r="J16" s="89">
        <v>326702</v>
      </c>
      <c r="K16" s="86">
        <v>405099</v>
      </c>
      <c r="L16" s="86">
        <v>452322</v>
      </c>
      <c r="M16" s="86">
        <v>492497</v>
      </c>
      <c r="N16" s="86">
        <v>567701</v>
      </c>
      <c r="O16" s="86">
        <f>SUM(V.3.2a!O16+V.3.3a!O16+V.3.4a!N16+V.3.5a!O16+V.3.6a!O16+V.3.7a!O16+V.3.C!L16+V.3.C!R16+V.3.C!T16)</f>
        <v>516732</v>
      </c>
      <c r="P16" s="86">
        <f>SUM(V.3.2a!P16+V.3.3a!P16+V.3.4a!O16+V.3.5a!P16+V.3.6a!P16+V.3.7a!P16+V.3.C!V16+V.3.C!AD16)</f>
        <v>521220</v>
      </c>
    </row>
    <row r="17" spans="1:16" ht="12.75" customHeight="1" x14ac:dyDescent="0.2">
      <c r="A17" s="91" t="s">
        <v>1</v>
      </c>
      <c r="B17" s="89">
        <v>349105</v>
      </c>
      <c r="C17" s="89">
        <v>329757</v>
      </c>
      <c r="D17" s="89">
        <v>304832</v>
      </c>
      <c r="E17" s="89">
        <v>366622</v>
      </c>
      <c r="F17" s="89">
        <v>638815</v>
      </c>
      <c r="G17" s="89">
        <v>398994</v>
      </c>
      <c r="H17" s="89">
        <v>604866</v>
      </c>
      <c r="I17" s="89">
        <v>627692</v>
      </c>
      <c r="J17" s="89">
        <v>859507</v>
      </c>
      <c r="K17" s="86">
        <v>993243</v>
      </c>
      <c r="L17" s="86">
        <v>918374</v>
      </c>
      <c r="M17" s="86">
        <v>890205</v>
      </c>
      <c r="N17" s="86">
        <v>928059</v>
      </c>
      <c r="O17" s="86">
        <f>SUM(V.3.2a!O17+V.3.3a!O17+V.3.4a!N17+V.3.5a!O17+V.3.6a!O17+V.3.7a!O17+V.3.C!L17+V.3.C!R17+V.3.C!T17)</f>
        <v>917975</v>
      </c>
      <c r="P17" s="86">
        <f>SUM(V.3.2a!P17+V.3.3a!P17+V.3.4a!O17+V.3.5a!P17+V.3.6a!P17+V.3.7a!P17+V.3.C!V17+V.3.C!AD17)</f>
        <v>890761</v>
      </c>
    </row>
    <row r="18" spans="1:16" ht="12.75" customHeight="1" x14ac:dyDescent="0.2">
      <c r="A18" s="91" t="s">
        <v>7</v>
      </c>
      <c r="B18" s="89">
        <v>1110899</v>
      </c>
      <c r="C18" s="89">
        <v>1079374</v>
      </c>
      <c r="D18" s="89">
        <v>945867</v>
      </c>
      <c r="E18" s="89">
        <v>1075516</v>
      </c>
      <c r="F18" s="89">
        <v>2309552</v>
      </c>
      <c r="G18" s="89">
        <v>1449548</v>
      </c>
      <c r="H18" s="89">
        <v>1739153</v>
      </c>
      <c r="I18" s="89">
        <v>1310022</v>
      </c>
      <c r="J18" s="89">
        <v>1454752</v>
      </c>
      <c r="K18" s="86">
        <v>1590969</v>
      </c>
      <c r="L18" s="86">
        <v>1623618</v>
      </c>
      <c r="M18" s="86">
        <v>2197207</v>
      </c>
      <c r="N18" s="86">
        <v>2608698</v>
      </c>
      <c r="O18" s="86">
        <f>SUM(V.3.2a!O18+V.3.3a!O18+V.3.4a!N18+V.3.5a!O18+V.3.6a!O18+V.3.7a!O18+V.3.C!L18+V.3.C!R18+V.3.C!T18)</f>
        <v>2579646</v>
      </c>
      <c r="P18" s="86">
        <f>SUM(V.3.2a!P18+V.3.3a!P18+V.3.4a!O18+V.3.5a!P18+V.3.6a!P18+V.3.7a!P18+V.3.C!V18+V.3.C!AD18)</f>
        <v>2506184</v>
      </c>
    </row>
    <row r="19" spans="1:16" ht="12.75" customHeight="1" x14ac:dyDescent="0.2">
      <c r="A19" s="49" t="s">
        <v>107</v>
      </c>
      <c r="B19" s="89">
        <v>1380968</v>
      </c>
      <c r="C19" s="89">
        <v>1175174</v>
      </c>
      <c r="D19" s="89">
        <v>1103430</v>
      </c>
      <c r="E19" s="89">
        <v>1501682</v>
      </c>
      <c r="F19" s="89">
        <v>3016811</v>
      </c>
      <c r="G19" s="89">
        <v>1774683</v>
      </c>
      <c r="H19" s="89">
        <v>1808863</v>
      </c>
      <c r="I19" s="89">
        <v>1696246</v>
      </c>
      <c r="J19" s="89">
        <v>3453793</v>
      </c>
      <c r="K19" s="86">
        <v>3225253</v>
      </c>
      <c r="L19" s="86">
        <v>2955473</v>
      </c>
      <c r="M19" s="86">
        <v>2837868</v>
      </c>
      <c r="N19" s="86">
        <v>3116369</v>
      </c>
      <c r="O19" s="86">
        <f>SUM(V.3.2a!O19+V.3.3a!O19+V.3.4a!N19+V.3.5a!O19+V.3.6a!O19+V.3.7a!O19+V.3.C!L19+V.3.C!R19+V.3.C!T19)</f>
        <v>3166146</v>
      </c>
      <c r="P19" s="86">
        <f>SUM(V.3.2a!P19+V.3.3a!P19+V.3.4a!O19+V.3.5a!P19+V.3.6a!P19+V.3.7a!P19+V.3.C!V19+V.3.C!AD19)</f>
        <v>3111568</v>
      </c>
    </row>
    <row r="20" spans="1:16" ht="12.75" customHeight="1" x14ac:dyDescent="0.2">
      <c r="A20" s="49" t="s">
        <v>106</v>
      </c>
      <c r="B20" s="89">
        <v>1596973</v>
      </c>
      <c r="C20" s="89">
        <v>1583305</v>
      </c>
      <c r="D20" s="89">
        <v>1514595</v>
      </c>
      <c r="E20" s="89">
        <v>1648647</v>
      </c>
      <c r="F20" s="89">
        <v>2389796</v>
      </c>
      <c r="G20" s="89">
        <v>1863513</v>
      </c>
      <c r="H20" s="89">
        <v>2138114</v>
      </c>
      <c r="I20" s="89">
        <v>1891982</v>
      </c>
      <c r="J20" s="89">
        <v>2846264</v>
      </c>
      <c r="K20" s="86">
        <v>4891566</v>
      </c>
      <c r="L20" s="86">
        <v>3820546</v>
      </c>
      <c r="M20" s="86">
        <v>4037021</v>
      </c>
      <c r="N20" s="86">
        <v>4431605</v>
      </c>
      <c r="O20" s="86">
        <f>SUM(V.3.2a!O20+V.3.3a!O20+V.3.4a!N20+V.3.5a!O20+V.3.6a!O20+V.3.7a!O20+V.3.C!L20+V.3.C!R20+V.3.C!T20)</f>
        <v>5149866</v>
      </c>
      <c r="P20" s="86">
        <f>SUM(V.3.2a!P20+V.3.3a!P20+V.3.4a!O20+V.3.5a!P20+V.3.6a!P20+V.3.7a!P20+V.3.C!V20+V.3.C!AD20)</f>
        <v>4671588</v>
      </c>
    </row>
    <row r="21" spans="1:16" ht="12.75" customHeight="1" x14ac:dyDescent="0.2">
      <c r="A21" s="91" t="s">
        <v>8</v>
      </c>
      <c r="B21" s="89">
        <v>434136</v>
      </c>
      <c r="C21" s="89">
        <v>457791</v>
      </c>
      <c r="D21" s="89">
        <v>377107</v>
      </c>
      <c r="E21" s="89">
        <v>462327</v>
      </c>
      <c r="F21" s="89">
        <v>880722</v>
      </c>
      <c r="G21" s="89">
        <v>588530</v>
      </c>
      <c r="H21" s="89">
        <v>731304</v>
      </c>
      <c r="I21" s="89">
        <v>664546</v>
      </c>
      <c r="J21" s="89">
        <v>741273</v>
      </c>
      <c r="K21" s="86">
        <v>895751</v>
      </c>
      <c r="L21" s="86">
        <v>1085273</v>
      </c>
      <c r="M21" s="86">
        <v>1405108</v>
      </c>
      <c r="N21" s="86">
        <v>1508525</v>
      </c>
      <c r="O21" s="86">
        <f>SUM(V.3.2a!O21+V.3.3a!O21+V.3.4a!N21+V.3.5a!O21+V.3.6a!O21+V.3.7a!O21+V.3.C!L21+V.3.C!R21+V.3.C!T21)</f>
        <v>1480036</v>
      </c>
      <c r="P21" s="86">
        <f>SUM(V.3.2a!P21+V.3.3a!P21+V.3.4a!O21+V.3.5a!P21+V.3.6a!P21+V.3.7a!P21+V.3.C!V21+V.3.C!AD21)</f>
        <v>1205043</v>
      </c>
    </row>
    <row r="22" spans="1:16" ht="12.75" customHeight="1" x14ac:dyDescent="0.2">
      <c r="A22" s="91" t="s">
        <v>15</v>
      </c>
      <c r="B22" s="89">
        <v>1086144</v>
      </c>
      <c r="C22" s="89">
        <v>1024105</v>
      </c>
      <c r="D22" s="89">
        <v>835058</v>
      </c>
      <c r="E22" s="89">
        <v>1077160</v>
      </c>
      <c r="F22" s="89">
        <v>2233218</v>
      </c>
      <c r="G22" s="89">
        <v>1549394</v>
      </c>
      <c r="H22" s="89">
        <v>2028725</v>
      </c>
      <c r="I22" s="89">
        <v>1815008</v>
      </c>
      <c r="J22" s="89">
        <v>1970235</v>
      </c>
      <c r="K22" s="86">
        <v>2494511</v>
      </c>
      <c r="L22" s="86">
        <v>2557279</v>
      </c>
      <c r="M22" s="86">
        <v>2537955</v>
      </c>
      <c r="N22" s="86">
        <v>2847971</v>
      </c>
      <c r="O22" s="86">
        <f>SUM(V.3.2a!O22+V.3.3a!O22+V.3.4a!N22+V.3.5a!O22+V.3.6a!O22+V.3.7a!O22+V.3.C!L22+V.3.C!R22+V.3.C!T22)</f>
        <v>2750189</v>
      </c>
      <c r="P22" s="86">
        <f>SUM(V.3.2a!P22+V.3.3a!P22+V.3.4a!O22+V.3.5a!P22+V.3.6a!P22+V.3.7a!P22+V.3.C!V22+V.3.C!AD22)</f>
        <v>2133062</v>
      </c>
    </row>
    <row r="23" spans="1:16" ht="12.75" customHeight="1" x14ac:dyDescent="0.2">
      <c r="A23" s="91" t="s">
        <v>2</v>
      </c>
      <c r="B23" s="89">
        <v>303844</v>
      </c>
      <c r="C23" s="89">
        <v>312884</v>
      </c>
      <c r="D23" s="89">
        <v>383977</v>
      </c>
      <c r="E23" s="89">
        <v>418141</v>
      </c>
      <c r="F23" s="89">
        <v>714065</v>
      </c>
      <c r="G23" s="89">
        <v>661537</v>
      </c>
      <c r="H23" s="89">
        <v>785601</v>
      </c>
      <c r="I23" s="89">
        <v>790561</v>
      </c>
      <c r="J23" s="89">
        <v>855562</v>
      </c>
      <c r="K23" s="86">
        <v>948873</v>
      </c>
      <c r="L23" s="86">
        <v>920317</v>
      </c>
      <c r="M23" s="86">
        <v>971259</v>
      </c>
      <c r="N23" s="86">
        <v>963774</v>
      </c>
      <c r="O23" s="86">
        <f>SUM(V.3.2a!O23+V.3.3a!O23+V.3.4a!N23+V.3.5a!O23+V.3.6a!O23+V.3.7a!O23+V.3.C!L23+V.3.C!R23+V.3.C!T23)</f>
        <v>1009985</v>
      </c>
      <c r="P23" s="86">
        <f>SUM(V.3.2a!P23+V.3.3a!P23+V.3.4a!O23+V.3.5a!P23+V.3.6a!P23+V.3.7a!P23+V.3.C!V23+V.3.C!AD23)</f>
        <v>1009840</v>
      </c>
    </row>
    <row r="24" spans="1:16" ht="12.75" customHeight="1" x14ac:dyDescent="0.2">
      <c r="A24" s="91" t="s">
        <v>5</v>
      </c>
      <c r="B24" s="89">
        <v>252421</v>
      </c>
      <c r="C24" s="89">
        <v>223182</v>
      </c>
      <c r="D24" s="89">
        <v>221309</v>
      </c>
      <c r="E24" s="89">
        <v>507397</v>
      </c>
      <c r="F24" s="89">
        <v>797722</v>
      </c>
      <c r="G24" s="89">
        <v>447026</v>
      </c>
      <c r="H24" s="89">
        <v>563596</v>
      </c>
      <c r="I24" s="89">
        <v>457592</v>
      </c>
      <c r="J24" s="89">
        <v>507109</v>
      </c>
      <c r="K24" s="86">
        <v>593890</v>
      </c>
      <c r="L24" s="86">
        <v>649492</v>
      </c>
      <c r="M24" s="86">
        <v>851487</v>
      </c>
      <c r="N24" s="86">
        <v>1013751</v>
      </c>
      <c r="O24" s="86">
        <f>SUM(V.3.2a!O24+V.3.3a!O24+V.3.4a!N24+V.3.5a!O24+V.3.6a!O24+V.3.7a!O24+V.3.C!L24+V.3.C!R24+V.3.C!T24)</f>
        <v>965981</v>
      </c>
      <c r="P24" s="86">
        <f>SUM(V.3.2a!P24+V.3.3a!P24+V.3.4a!O24+V.3.5a!P24+V.3.6a!P24+V.3.7a!P24+V.3.C!V24+V.3.C!AD24)</f>
        <v>932324</v>
      </c>
    </row>
    <row r="25" spans="1:16" ht="12.75" customHeight="1" x14ac:dyDescent="0.2">
      <c r="A25" s="91" t="s">
        <v>16</v>
      </c>
      <c r="B25" s="89">
        <v>1759419</v>
      </c>
      <c r="C25" s="89">
        <v>1684515</v>
      </c>
      <c r="D25" s="89">
        <v>1322167</v>
      </c>
      <c r="E25" s="89">
        <v>1581599</v>
      </c>
      <c r="F25" s="89">
        <v>3699948</v>
      </c>
      <c r="G25" s="89">
        <v>2591559</v>
      </c>
      <c r="H25" s="89">
        <v>3104431</v>
      </c>
      <c r="I25" s="89">
        <v>2573374</v>
      </c>
      <c r="J25" s="89">
        <v>3553976</v>
      </c>
      <c r="K25" s="86">
        <v>3260090</v>
      </c>
      <c r="L25" s="86">
        <v>3808586</v>
      </c>
      <c r="M25" s="86">
        <v>4569364</v>
      </c>
      <c r="N25" s="86">
        <v>5216958</v>
      </c>
      <c r="O25" s="86">
        <f>SUM(V.3.2a!O25+V.3.3a!O25+V.3.4a!N25+V.3.5a!O25+V.3.6a!O25+V.3.7a!O25+V.3.C!L25+V.3.C!R25+V.3.C!T25)</f>
        <v>5382731</v>
      </c>
      <c r="P25" s="86">
        <f>SUM(V.3.2a!P25+V.3.3a!P25+V.3.4a!O25+V.3.5a!P25+V.3.6a!P25+V.3.7a!P25+V.3.C!V25+V.3.C!AD25)</f>
        <v>5142002</v>
      </c>
    </row>
    <row r="26" spans="1:16" ht="12.75" customHeight="1" x14ac:dyDescent="0.2">
      <c r="A26" s="49" t="s">
        <v>109</v>
      </c>
      <c r="B26" s="89">
        <v>1462565</v>
      </c>
      <c r="C26" s="89">
        <v>1435681</v>
      </c>
      <c r="D26" s="89">
        <v>1390391</v>
      </c>
      <c r="E26" s="89">
        <v>1533009</v>
      </c>
      <c r="F26" s="89">
        <v>3532736</v>
      </c>
      <c r="G26" s="89">
        <v>2673986</v>
      </c>
      <c r="H26" s="89">
        <v>3202004</v>
      </c>
      <c r="I26" s="89">
        <v>2702917</v>
      </c>
      <c r="J26" s="89">
        <v>3121884</v>
      </c>
      <c r="K26" s="86">
        <v>4161149</v>
      </c>
      <c r="L26" s="86">
        <v>4658892</v>
      </c>
      <c r="M26" s="86">
        <v>5625907</v>
      </c>
      <c r="N26" s="86">
        <v>6403966</v>
      </c>
      <c r="O26" s="86">
        <f>SUM(V.3.2a!O26+V.3.3a!O26+V.3.4a!N26+V.3.5a!O26+V.3.6a!O26+V.3.7a!O26+V.3.C!L26+V.3.C!R26+V.3.C!T26)</f>
        <v>6209668</v>
      </c>
      <c r="P26" s="86">
        <f>SUM(V.3.2a!P26+V.3.3a!P26+V.3.4a!O26+V.3.5a!P26+V.3.6a!P26+V.3.7a!P26+V.3.C!V26+V.3.C!AD26)</f>
        <v>5372823</v>
      </c>
    </row>
    <row r="27" spans="1:16" ht="12.75" customHeight="1" x14ac:dyDescent="0.2">
      <c r="A27" s="49" t="s">
        <v>110</v>
      </c>
      <c r="B27" s="89">
        <v>801766</v>
      </c>
      <c r="C27" s="89">
        <v>884240</v>
      </c>
      <c r="D27" s="89">
        <v>790295</v>
      </c>
      <c r="E27" s="89">
        <v>1265499</v>
      </c>
      <c r="F27" s="89">
        <v>1836977</v>
      </c>
      <c r="G27" s="89">
        <v>1160683</v>
      </c>
      <c r="H27" s="89">
        <v>1422666</v>
      </c>
      <c r="I27" s="89">
        <v>1272272</v>
      </c>
      <c r="J27" s="89">
        <v>1381832</v>
      </c>
      <c r="K27" s="86">
        <v>1701523</v>
      </c>
      <c r="L27" s="86">
        <v>1917142</v>
      </c>
      <c r="M27" s="86">
        <v>2040467</v>
      </c>
      <c r="N27" s="86">
        <v>2807185</v>
      </c>
      <c r="O27" s="86">
        <f>SUM(V.3.2a!O27+V.3.3a!O27+V.3.4a!N27+V.3.5a!O27+V.3.6a!O27+V.3.7a!O27+V.3.C!L27+V.3.C!R27+V.3.C!T27)</f>
        <v>2716550</v>
      </c>
      <c r="P27" s="86">
        <f>SUM(V.3.2a!P27+V.3.3a!P27+V.3.4a!O27+V.3.5a!P27+V.3.6a!P27+V.3.7a!P27+V.3.C!V27+V.3.C!AD27)</f>
        <v>2678466</v>
      </c>
    </row>
    <row r="28" spans="1:16" ht="12.75" customHeight="1" x14ac:dyDescent="0.2">
      <c r="A28" s="91" t="s">
        <v>17</v>
      </c>
      <c r="B28" s="89">
        <v>646308</v>
      </c>
      <c r="C28" s="89">
        <v>616583</v>
      </c>
      <c r="D28" s="89">
        <v>482495</v>
      </c>
      <c r="E28" s="89">
        <v>699502</v>
      </c>
      <c r="F28" s="89">
        <v>1376096</v>
      </c>
      <c r="G28" s="89">
        <v>889589</v>
      </c>
      <c r="H28" s="89">
        <v>1070866</v>
      </c>
      <c r="I28" s="89">
        <v>944828</v>
      </c>
      <c r="J28" s="89">
        <v>1240274</v>
      </c>
      <c r="K28" s="86">
        <v>1165930</v>
      </c>
      <c r="L28" s="86">
        <v>1231676</v>
      </c>
      <c r="M28" s="86">
        <v>1418963</v>
      </c>
      <c r="N28" s="86">
        <v>1713575</v>
      </c>
      <c r="O28" s="86">
        <f>SUM(V.3.2a!O28+V.3.3a!O28+V.3.4a!N28+V.3.5a!O28+V.3.6a!O28+V.3.7a!O28+V.3.C!L28+V.3.C!R28+V.3.C!T28)</f>
        <v>1655938</v>
      </c>
      <c r="P28" s="86">
        <f>SUM(V.3.2a!P28+V.3.3a!P28+V.3.4a!O28+V.3.5a!P28+V.3.6a!P28+V.3.7a!P28+V.3.C!V28+V.3.C!AD28)</f>
        <v>1513413</v>
      </c>
    </row>
    <row r="29" spans="1:16" ht="12.75" customHeight="1" x14ac:dyDescent="0.2">
      <c r="A29" s="91" t="s">
        <v>3</v>
      </c>
      <c r="B29" s="89">
        <v>345003</v>
      </c>
      <c r="C29" s="89">
        <v>321757</v>
      </c>
      <c r="D29" s="89">
        <v>281372</v>
      </c>
      <c r="E29" s="89">
        <v>353426</v>
      </c>
      <c r="F29" s="89">
        <v>860887</v>
      </c>
      <c r="G29" s="89">
        <v>509009</v>
      </c>
      <c r="H29" s="89">
        <v>603423</v>
      </c>
      <c r="I29" s="89">
        <v>483039</v>
      </c>
      <c r="J29" s="89">
        <v>570848</v>
      </c>
      <c r="K29" s="86">
        <v>764816</v>
      </c>
      <c r="L29" s="86">
        <v>901699</v>
      </c>
      <c r="M29" s="86">
        <v>982374</v>
      </c>
      <c r="N29" s="86">
        <v>1044195</v>
      </c>
      <c r="O29" s="86">
        <f>SUM(V.3.2a!O29+V.3.3a!O29+V.3.4a!N29+V.3.5a!O29+V.3.6a!O29+V.3.7a!O29+V.3.C!L29+V.3.C!R29+V.3.C!T29)</f>
        <v>1017116</v>
      </c>
      <c r="P29" s="86">
        <f>SUM(V.3.2a!P29+V.3.3a!P29+V.3.4a!O29+V.3.5a!P29+V.3.6a!P29+V.3.7a!P29+V.3.C!V29+V.3.C!AD29)</f>
        <v>879958</v>
      </c>
    </row>
    <row r="30" spans="1:16" ht="12.75" customHeight="1" x14ac:dyDescent="0.2">
      <c r="A30" s="91" t="s">
        <v>18</v>
      </c>
      <c r="B30" s="89">
        <v>187011</v>
      </c>
      <c r="C30" s="89">
        <v>211704</v>
      </c>
      <c r="D30" s="89">
        <v>164779</v>
      </c>
      <c r="E30" s="89">
        <v>165234</v>
      </c>
      <c r="F30" s="89">
        <v>444569</v>
      </c>
      <c r="G30" s="89">
        <v>339009</v>
      </c>
      <c r="H30" s="89">
        <v>432423</v>
      </c>
      <c r="I30" s="89">
        <v>451651</v>
      </c>
      <c r="J30" s="89">
        <v>445621</v>
      </c>
      <c r="K30" s="86">
        <v>448293</v>
      </c>
      <c r="L30" s="86">
        <v>524612</v>
      </c>
      <c r="M30" s="86">
        <v>693834</v>
      </c>
      <c r="N30" s="86">
        <v>727211</v>
      </c>
      <c r="O30" s="86">
        <f>SUM(V.3.2a!O30+V.3.3a!O30+V.3.4a!N30+V.3.5a!O30+V.3.6a!O30+V.3.7a!O30+V.3.C!L30+V.3.C!R30+V.3.C!T30)</f>
        <v>733639</v>
      </c>
      <c r="P30" s="86">
        <f>SUM(V.3.2a!P30+V.3.3a!P30+V.3.4a!O30+V.3.5a!P30+V.3.6a!P30+V.3.7a!P30+V.3.C!V30+V.3.C!AD30)</f>
        <v>738322</v>
      </c>
    </row>
    <row r="31" spans="1:16" ht="12.75" customHeight="1" x14ac:dyDescent="0.2">
      <c r="A31" s="91" t="s">
        <v>9</v>
      </c>
      <c r="B31" s="89">
        <v>1567000</v>
      </c>
      <c r="C31" s="89">
        <v>1558403</v>
      </c>
      <c r="D31" s="89">
        <v>1558130</v>
      </c>
      <c r="E31" s="89">
        <v>2082734</v>
      </c>
      <c r="F31" s="89">
        <v>2762862</v>
      </c>
      <c r="G31" s="89">
        <v>2125124</v>
      </c>
      <c r="H31" s="89">
        <v>2772061</v>
      </c>
      <c r="I31" s="89">
        <v>1671503</v>
      </c>
      <c r="J31" s="89">
        <v>3216135</v>
      </c>
      <c r="K31" s="86">
        <v>3799309</v>
      </c>
      <c r="L31" s="86">
        <v>4321764</v>
      </c>
      <c r="M31" s="86">
        <v>4931177</v>
      </c>
      <c r="N31" s="86">
        <v>5494077</v>
      </c>
      <c r="O31" s="86">
        <f>SUM(V.3.2a!O31+V.3.3a!O31+V.3.4a!N31+V.3.5a!O31+V.3.6a!O31+V.3.7a!O31+V.3.C!L31+V.3.C!R31+V.3.C!T31)</f>
        <v>6077673</v>
      </c>
      <c r="P31" s="86">
        <f>SUM(V.3.2a!P31+V.3.3a!P31+V.3.4a!O31+V.3.5a!P31+V.3.6a!P31+V.3.7a!P31+V.3.C!V31+V.3.C!AD31)</f>
        <v>5614953</v>
      </c>
    </row>
    <row r="32" spans="1:16" ht="12.75" customHeight="1" x14ac:dyDescent="0.2">
      <c r="A32" s="91" t="s">
        <v>23</v>
      </c>
      <c r="B32" s="89">
        <v>323591</v>
      </c>
      <c r="C32" s="89">
        <v>333586</v>
      </c>
      <c r="D32" s="89">
        <v>280501</v>
      </c>
      <c r="E32" s="89">
        <v>254208</v>
      </c>
      <c r="F32" s="89">
        <v>644796</v>
      </c>
      <c r="G32" s="89">
        <v>371343</v>
      </c>
      <c r="H32" s="89">
        <v>437687</v>
      </c>
      <c r="I32" s="89">
        <v>347770</v>
      </c>
      <c r="J32" s="89">
        <v>496282</v>
      </c>
      <c r="K32" s="86">
        <v>497041</v>
      </c>
      <c r="L32" s="86">
        <v>566181</v>
      </c>
      <c r="M32" s="86">
        <v>688164</v>
      </c>
      <c r="N32" s="86">
        <v>701761</v>
      </c>
      <c r="O32" s="86">
        <f>SUM(V.3.2a!O32+V.3.3a!O32+V.3.4a!N32+V.3.5a!O32+V.3.6a!O32+V.3.7a!O32+V.3.C!L32+V.3.C!R32+V.3.C!T32)</f>
        <v>673963</v>
      </c>
      <c r="P32" s="86">
        <f>SUM(V.3.2a!P32+V.3.3a!P32+V.3.4a!O32+V.3.5a!P32+V.3.6a!P32+V.3.7a!P32+V.3.C!V32+V.3.C!AD32)</f>
        <v>683197</v>
      </c>
    </row>
    <row r="33" spans="1:16" ht="12.75" customHeight="1" x14ac:dyDescent="0.2">
      <c r="A33" s="91" t="s">
        <v>24</v>
      </c>
      <c r="B33" s="89">
        <v>813044</v>
      </c>
      <c r="C33" s="89">
        <v>721139</v>
      </c>
      <c r="D33" s="89">
        <v>593066</v>
      </c>
      <c r="E33" s="89">
        <v>719091</v>
      </c>
      <c r="F33" s="89">
        <v>2157365</v>
      </c>
      <c r="G33" s="89">
        <v>1137172</v>
      </c>
      <c r="H33" s="89">
        <v>1247066</v>
      </c>
      <c r="I33" s="89">
        <v>911386</v>
      </c>
      <c r="J33" s="89">
        <v>1831850</v>
      </c>
      <c r="K33" s="86">
        <v>1979344</v>
      </c>
      <c r="L33" s="86">
        <v>1975963</v>
      </c>
      <c r="M33" s="86">
        <v>1910950</v>
      </c>
      <c r="N33" s="86">
        <v>1986477</v>
      </c>
      <c r="O33" s="86">
        <f>SUM(V.3.2a!O33+V.3.3a!O33+V.3.4a!N33+V.3.5a!O33+V.3.6a!O33+V.3.7a!O33+V.3.C!L33+V.3.C!R33+V.3.C!T33)</f>
        <v>1963997</v>
      </c>
      <c r="P33" s="86">
        <f>SUM(V.3.2a!P33+V.3.3a!P33+V.3.4a!O33+V.3.5a!P33+V.3.6a!P33+V.3.7a!P33+V.3.C!V33+V.3.C!AD33)</f>
        <v>1844112</v>
      </c>
    </row>
    <row r="34" spans="1:16" ht="12.75" customHeight="1" x14ac:dyDescent="0.2">
      <c r="A34" s="91" t="s">
        <v>4</v>
      </c>
      <c r="B34" s="89">
        <v>338199</v>
      </c>
      <c r="C34" s="89">
        <v>311803</v>
      </c>
      <c r="D34" s="89">
        <v>289699</v>
      </c>
      <c r="E34" s="89">
        <v>642584</v>
      </c>
      <c r="F34" s="89">
        <v>1010802</v>
      </c>
      <c r="G34" s="89">
        <v>596188</v>
      </c>
      <c r="H34" s="89">
        <v>733812</v>
      </c>
      <c r="I34" s="89">
        <v>630612</v>
      </c>
      <c r="J34" s="89">
        <v>954837</v>
      </c>
      <c r="K34" s="86">
        <v>876092</v>
      </c>
      <c r="L34" s="86">
        <v>923670</v>
      </c>
      <c r="M34" s="86">
        <v>992836</v>
      </c>
      <c r="N34" s="86">
        <v>989689</v>
      </c>
      <c r="O34" s="86">
        <f>SUM(V.3.2a!O34+V.3.3a!O34+V.3.4a!N34+V.3.5a!O34+V.3.6a!O34+V.3.7a!O34+V.3.C!L34+V.3.C!R34+V.3.C!T34)</f>
        <v>1092758</v>
      </c>
      <c r="P34" s="86">
        <f>SUM(V.3.2a!P34+V.3.3a!P34+V.3.4a!O34+V.3.5a!P34+V.3.6a!P34+V.3.7a!P34+V.3.C!V34+V.3.C!AD34)</f>
        <v>1046674</v>
      </c>
    </row>
    <row r="35" spans="1:16" ht="12.75" customHeight="1" x14ac:dyDescent="0.2">
      <c r="A35" s="91" t="s">
        <v>30</v>
      </c>
      <c r="B35" s="89">
        <v>295490</v>
      </c>
      <c r="C35" s="89">
        <v>244617</v>
      </c>
      <c r="D35" s="89">
        <v>218957</v>
      </c>
      <c r="E35" s="89">
        <v>317063</v>
      </c>
      <c r="F35" s="89">
        <v>694823</v>
      </c>
      <c r="G35" s="89">
        <v>422284</v>
      </c>
      <c r="H35" s="89">
        <v>565782</v>
      </c>
      <c r="I35" s="89">
        <v>509203</v>
      </c>
      <c r="J35" s="89">
        <v>549108</v>
      </c>
      <c r="K35" s="86">
        <v>736978</v>
      </c>
      <c r="L35" s="86">
        <v>699475</v>
      </c>
      <c r="M35" s="86">
        <v>597463</v>
      </c>
      <c r="N35" s="86">
        <v>676833</v>
      </c>
      <c r="O35" s="86">
        <f>SUM(V.3.2a!O35+V.3.3a!O35+V.3.4a!N35+V.3.5a!O35+V.3.6a!O35+V.3.7a!O35+V.3.C!L35+V.3.C!R35+V.3.C!T35)</f>
        <v>708169</v>
      </c>
      <c r="P35" s="86">
        <f>SUM(V.3.2a!P35+V.3.3a!P35+V.3.4a!O35+V.3.5a!P35+V.3.6a!P35+V.3.7a!P35+V.3.C!V35+V.3.C!AD35)</f>
        <v>685505</v>
      </c>
    </row>
    <row r="36" spans="1:16" ht="12.75" customHeight="1" x14ac:dyDescent="0.2">
      <c r="A36" s="91" t="s">
        <v>10</v>
      </c>
      <c r="B36" s="89">
        <v>388570</v>
      </c>
      <c r="C36" s="89">
        <v>417407</v>
      </c>
      <c r="D36" s="89">
        <v>481265</v>
      </c>
      <c r="E36" s="89">
        <v>517138</v>
      </c>
      <c r="F36" s="89">
        <v>1250237</v>
      </c>
      <c r="G36" s="89">
        <v>789338</v>
      </c>
      <c r="H36" s="89">
        <v>887880</v>
      </c>
      <c r="I36" s="89">
        <v>871452</v>
      </c>
      <c r="J36" s="89">
        <v>1239113</v>
      </c>
      <c r="K36" s="86">
        <v>1208627</v>
      </c>
      <c r="L36" s="86">
        <v>1239880</v>
      </c>
      <c r="M36" s="86">
        <v>1310149</v>
      </c>
      <c r="N36" s="86">
        <v>1371180</v>
      </c>
      <c r="O36" s="86">
        <f>SUM(V.3.2a!O36+V.3.3a!O36+V.3.4a!N36+V.3.5a!O36+V.3.6a!O36+V.3.7a!O36+V.3.C!L36+V.3.C!R36+V.3.C!T36)</f>
        <v>1411916</v>
      </c>
      <c r="P36" s="86">
        <f>SUM(V.3.2a!P36+V.3.3a!P36+V.3.4a!O36+V.3.5a!P36+V.3.6a!P36+V.3.7a!P36+V.3.C!V36+V.3.C!AD36)</f>
        <v>1673534</v>
      </c>
    </row>
    <row r="37" spans="1:16" ht="12.75" customHeight="1" x14ac:dyDescent="0.2">
      <c r="A37" s="91" t="s">
        <v>21</v>
      </c>
      <c r="B37" s="89">
        <v>894715</v>
      </c>
      <c r="C37" s="89">
        <v>790763</v>
      </c>
      <c r="D37" s="89">
        <v>661202</v>
      </c>
      <c r="E37" s="89">
        <v>782359</v>
      </c>
      <c r="F37" s="89">
        <v>2235481</v>
      </c>
      <c r="G37" s="89">
        <v>1200253</v>
      </c>
      <c r="H37" s="89">
        <v>1397581</v>
      </c>
      <c r="I37" s="89">
        <v>858792</v>
      </c>
      <c r="J37" s="89">
        <v>1145410</v>
      </c>
      <c r="K37" s="86">
        <v>1514605</v>
      </c>
      <c r="L37" s="86">
        <v>1547745</v>
      </c>
      <c r="M37" s="86">
        <v>2050035</v>
      </c>
      <c r="N37" s="86">
        <v>2236961</v>
      </c>
      <c r="O37" s="86">
        <f>SUM(V.3.2a!O37+V.3.3a!O37+V.3.4a!N37+V.3.5a!O37+V.3.6a!O37+V.3.7a!O37+V.3.C!L37+V.3.C!R37+V.3.C!T37)</f>
        <v>2343479</v>
      </c>
      <c r="P37" s="86">
        <f>SUM(V.3.2a!P37+V.3.3a!P37+V.3.4a!O37+V.3.5a!P37+V.3.6a!P37+V.3.7a!P37+V.3.C!V37+V.3.C!AD37)</f>
        <v>1902951</v>
      </c>
    </row>
    <row r="38" spans="1:16" ht="12.75" customHeight="1" x14ac:dyDescent="0.2">
      <c r="A38" s="91" t="s">
        <v>22</v>
      </c>
      <c r="B38" s="89">
        <v>728607</v>
      </c>
      <c r="C38" s="89">
        <v>675044</v>
      </c>
      <c r="D38" s="89">
        <v>590662</v>
      </c>
      <c r="E38" s="89">
        <v>739604</v>
      </c>
      <c r="F38" s="89">
        <v>1244577</v>
      </c>
      <c r="G38" s="89">
        <v>895737</v>
      </c>
      <c r="H38" s="89">
        <v>1210467</v>
      </c>
      <c r="I38" s="89">
        <v>967724</v>
      </c>
      <c r="J38" s="89">
        <v>1226971</v>
      </c>
      <c r="K38" s="86">
        <v>1303972</v>
      </c>
      <c r="L38" s="86">
        <v>1354660</v>
      </c>
      <c r="M38" s="86">
        <v>1681256</v>
      </c>
      <c r="N38" s="86">
        <v>1967187</v>
      </c>
      <c r="O38" s="86">
        <f>SUM(V.3.2a!O38+V.3.3a!O38+V.3.4a!N38+V.3.5a!O38+V.3.6a!O38+V.3.7a!O38+V.3.C!L38+V.3.C!R38+V.3.C!T38)</f>
        <v>2054558</v>
      </c>
      <c r="P38" s="86">
        <f>SUM(V.3.2a!P38+V.3.3a!P38+V.3.4a!O38+V.3.5a!P38+V.3.6a!P38+V.3.7a!P38+V.3.C!V38+V.3.C!AD38)</f>
        <v>1944218</v>
      </c>
    </row>
    <row r="39" spans="1:16" ht="12.75" customHeight="1" x14ac:dyDescent="0.2">
      <c r="A39" s="91" t="s">
        <v>25</v>
      </c>
      <c r="B39" s="89">
        <v>234520</v>
      </c>
      <c r="C39" s="89">
        <v>234398</v>
      </c>
      <c r="D39" s="89">
        <v>242438</v>
      </c>
      <c r="E39" s="89">
        <v>263480</v>
      </c>
      <c r="F39" s="89">
        <v>393697</v>
      </c>
      <c r="G39" s="89">
        <v>347952</v>
      </c>
      <c r="H39" s="89">
        <v>419188</v>
      </c>
      <c r="I39" s="89">
        <v>400924</v>
      </c>
      <c r="J39" s="89">
        <v>484566</v>
      </c>
      <c r="K39" s="86">
        <v>507914</v>
      </c>
      <c r="L39" s="86">
        <v>511594</v>
      </c>
      <c r="M39" s="86">
        <v>529490</v>
      </c>
      <c r="N39" s="86">
        <v>748316</v>
      </c>
      <c r="O39" s="86">
        <f>SUM(V.3.2a!O39+V.3.3a!O39+V.3.4a!N39+V.3.5a!O39+V.3.6a!O39+V.3.7a!O39+V.3.C!L39+V.3.C!R39+V.3.C!T39)</f>
        <v>828124</v>
      </c>
      <c r="P39" s="86">
        <f>SUM(V.3.2a!P39+V.3.3a!P39+V.3.4a!O39+V.3.5a!P39+V.3.6a!P39+V.3.7a!P39+V.3.C!V39+V.3.C!AD39)</f>
        <v>786622</v>
      </c>
    </row>
    <row r="40" spans="1:16" ht="12.75" customHeight="1" x14ac:dyDescent="0.2">
      <c r="A40" s="91" t="s">
        <v>11</v>
      </c>
      <c r="B40" s="89">
        <v>972952</v>
      </c>
      <c r="C40" s="89">
        <v>913449</v>
      </c>
      <c r="D40" s="89">
        <v>881562</v>
      </c>
      <c r="E40" s="89">
        <v>901596</v>
      </c>
      <c r="F40" s="89">
        <v>1752885</v>
      </c>
      <c r="G40" s="89">
        <v>1176465</v>
      </c>
      <c r="H40" s="89">
        <v>1504928</v>
      </c>
      <c r="I40" s="89">
        <v>1062400</v>
      </c>
      <c r="J40" s="89">
        <v>1450762</v>
      </c>
      <c r="K40" s="86">
        <v>1549517</v>
      </c>
      <c r="L40" s="86">
        <v>1966723</v>
      </c>
      <c r="M40" s="86">
        <v>1887146</v>
      </c>
      <c r="N40" s="86">
        <v>2123466</v>
      </c>
      <c r="O40" s="86">
        <f>SUM(V.3.2a!O40+V.3.3a!O40+V.3.4a!N40+V.3.5a!O40+V.3.6a!O40+V.3.7a!O40+V.3.C!L40+V.3.C!R40+V.3.C!T40)</f>
        <v>2453778</v>
      </c>
      <c r="P40" s="86">
        <f>SUM(V.3.2a!P40+V.3.3a!P40+V.3.4a!O40+V.3.5a!P40+V.3.6a!P40+V.3.7a!P40+V.3.C!V40+V.3.C!AD40)</f>
        <v>2397179</v>
      </c>
    </row>
    <row r="41" spans="1:16" ht="12.75" customHeight="1" x14ac:dyDescent="0.2">
      <c r="A41" s="91" t="s">
        <v>26</v>
      </c>
      <c r="B41" s="89">
        <v>184676</v>
      </c>
      <c r="C41" s="89">
        <v>206215</v>
      </c>
      <c r="D41" s="89">
        <v>200084</v>
      </c>
      <c r="E41" s="89">
        <v>184951</v>
      </c>
      <c r="F41" s="89">
        <v>407260</v>
      </c>
      <c r="G41" s="89">
        <v>248268</v>
      </c>
      <c r="H41" s="89">
        <v>298812</v>
      </c>
      <c r="I41" s="89">
        <v>275983</v>
      </c>
      <c r="J41" s="89">
        <v>321265</v>
      </c>
      <c r="K41" s="86">
        <v>387217</v>
      </c>
      <c r="L41" s="86">
        <v>375267</v>
      </c>
      <c r="M41" s="86">
        <v>437413</v>
      </c>
      <c r="N41" s="86">
        <v>493421</v>
      </c>
      <c r="O41" s="86">
        <f>SUM(V.3.2a!O41+V.3.3a!O41+V.3.4a!N41+V.3.5a!O41+V.3.6a!O41+V.3.7a!O41+V.3.C!L41+V.3.C!R41+V.3.C!T41)</f>
        <v>478630</v>
      </c>
      <c r="P41" s="86">
        <f>SUM(V.3.2a!P41+V.3.3a!P41+V.3.4a!O41+V.3.5a!P41+V.3.6a!P41+V.3.7a!P41+V.3.C!V41+V.3.C!AD41)</f>
        <v>487833</v>
      </c>
    </row>
    <row r="42" spans="1:16" ht="12.75" customHeight="1" x14ac:dyDescent="0.2">
      <c r="A42" s="91" t="s">
        <v>27</v>
      </c>
      <c r="B42" s="89">
        <v>725425</v>
      </c>
      <c r="C42" s="89">
        <v>625878</v>
      </c>
      <c r="D42" s="89">
        <v>563171</v>
      </c>
      <c r="E42" s="89">
        <v>790192</v>
      </c>
      <c r="F42" s="89">
        <v>1970706</v>
      </c>
      <c r="G42" s="89">
        <v>1127403</v>
      </c>
      <c r="H42" s="89">
        <v>1346350</v>
      </c>
      <c r="I42" s="89">
        <v>1507981</v>
      </c>
      <c r="J42" s="89">
        <v>1986164</v>
      </c>
      <c r="K42" s="86">
        <v>2044986</v>
      </c>
      <c r="L42" s="86">
        <v>2092699</v>
      </c>
      <c r="M42" s="86">
        <v>2090389</v>
      </c>
      <c r="N42" s="86">
        <v>2357321</v>
      </c>
      <c r="O42" s="86">
        <f>SUM(V.3.2a!O42+V.3.3a!O42+V.3.4a!N42+V.3.5a!O42+V.3.6a!O42+V.3.7a!O42+V.3.C!L42+V.3.C!R42+V.3.C!T42)</f>
        <v>2406811</v>
      </c>
      <c r="P42" s="86">
        <f>SUM(V.3.2a!P42+V.3.3a!P42+V.3.4a!O42+V.3.5a!P42+V.3.6a!P42+V.3.7a!P42+V.3.C!V42+V.3.C!AD42)</f>
        <v>2186500</v>
      </c>
    </row>
    <row r="43" spans="1:16" ht="12.75" customHeight="1" x14ac:dyDescent="0.2">
      <c r="A43" s="91" t="s">
        <v>28</v>
      </c>
      <c r="B43" s="89">
        <v>719119</v>
      </c>
      <c r="C43" s="89">
        <v>589806</v>
      </c>
      <c r="D43" s="89">
        <v>525200</v>
      </c>
      <c r="E43" s="89">
        <v>738148</v>
      </c>
      <c r="F43" s="89">
        <v>1602152</v>
      </c>
      <c r="G43" s="89">
        <v>1007200</v>
      </c>
      <c r="H43" s="89">
        <v>1109589</v>
      </c>
      <c r="I43" s="89">
        <v>893809</v>
      </c>
      <c r="J43" s="89">
        <v>1118727</v>
      </c>
      <c r="K43" s="86">
        <v>1003184</v>
      </c>
      <c r="L43" s="86">
        <v>1255779</v>
      </c>
      <c r="M43" s="86">
        <v>1311015</v>
      </c>
      <c r="N43" s="86">
        <v>1576052</v>
      </c>
      <c r="O43" s="86">
        <f>SUM(V.3.2a!O43+V.3.3a!O43+V.3.4a!N43+V.3.5a!O43+V.3.6a!O43+V.3.7a!O43+V.3.C!L43+V.3.C!R43+V.3.C!T43)</f>
        <v>1392174</v>
      </c>
      <c r="P43" s="86">
        <f>SUM(V.3.2a!P43+V.3.3a!P43+V.3.4a!O43+V.3.5a!P43+V.3.6a!P43+V.3.7a!P43+V.3.C!V43+V.3.C!AD43)</f>
        <v>1228083</v>
      </c>
    </row>
    <row r="44" spans="1:16" ht="12.75" customHeight="1" x14ac:dyDescent="0.2">
      <c r="A44" s="91" t="s">
        <v>31</v>
      </c>
      <c r="B44" s="89">
        <v>484415</v>
      </c>
      <c r="C44" s="89">
        <v>403174</v>
      </c>
      <c r="D44" s="89">
        <v>398429</v>
      </c>
      <c r="E44" s="89">
        <v>513179</v>
      </c>
      <c r="F44" s="89">
        <v>1211720</v>
      </c>
      <c r="G44" s="89">
        <v>782603</v>
      </c>
      <c r="H44" s="89">
        <v>958202</v>
      </c>
      <c r="I44" s="89">
        <v>671114</v>
      </c>
      <c r="J44" s="89">
        <v>887119</v>
      </c>
      <c r="K44" s="86">
        <v>1075975</v>
      </c>
      <c r="L44" s="86">
        <v>1059709</v>
      </c>
      <c r="M44" s="86">
        <v>1130911</v>
      </c>
      <c r="N44" s="86">
        <v>1295161</v>
      </c>
      <c r="O44" s="86">
        <f>SUM(V.3.2a!O44+V.3.3a!O44+V.3.4a!N44+V.3.5a!O44+V.3.6a!O44+V.3.7a!O44+V.3.C!L44+V.3.C!R44+V.3.C!T44)</f>
        <v>1236637</v>
      </c>
      <c r="P44" s="86">
        <f>SUM(V.3.2a!P44+V.3.3a!P44+V.3.4a!O44+V.3.5a!P44+V.3.6a!P44+V.3.7a!P44+V.3.C!V44+V.3.C!AD44)</f>
        <v>1173135</v>
      </c>
    </row>
    <row r="45" spans="1:16" ht="12.75" customHeight="1" thickBot="1" x14ac:dyDescent="0.25">
      <c r="A45" s="271" t="s">
        <v>12</v>
      </c>
      <c r="B45" s="272">
        <v>249511</v>
      </c>
      <c r="C45" s="272">
        <v>247523</v>
      </c>
      <c r="D45" s="272">
        <v>211862</v>
      </c>
      <c r="E45" s="272">
        <v>218496</v>
      </c>
      <c r="F45" s="272">
        <v>588391</v>
      </c>
      <c r="G45" s="272">
        <v>386596</v>
      </c>
      <c r="H45" s="272">
        <v>386287</v>
      </c>
      <c r="I45" s="272">
        <v>247492</v>
      </c>
      <c r="J45" s="272">
        <v>288601</v>
      </c>
      <c r="K45" s="273">
        <v>373557</v>
      </c>
      <c r="L45" s="273">
        <v>382098</v>
      </c>
      <c r="M45" s="273">
        <v>412571</v>
      </c>
      <c r="N45" s="273">
        <v>412951</v>
      </c>
      <c r="O45" s="273">
        <f>SUM(V.3.2a!O45+V.3.3a!O45+V.3.4a!N45+V.3.5a!O45+V.3.6a!O45+V.3.7a!O45+V.3.C!L45+V.3.C!R45+V.3.C!T45)</f>
        <v>433754</v>
      </c>
      <c r="P45" s="273">
        <f>SUM(V.3.2a!P45+V.3.3a!P45+V.3.4a!O45+V.3.5a!P45+V.3.6a!P45+V.3.7a!P45+V.3.C!V45+V.3.C!AD45)</f>
        <v>418720</v>
      </c>
    </row>
    <row r="46" spans="1:16" s="5" customFormat="1" ht="12.75" customHeight="1" x14ac:dyDescent="0.2">
      <c r="A46" s="5" t="s">
        <v>191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s="11" customFormat="1" ht="12.75" customHeight="1" x14ac:dyDescent="0.2">
      <c r="A47" s="4" t="s">
        <v>100</v>
      </c>
    </row>
    <row r="48" spans="1:16" s="5" customFormat="1" ht="12.75" customHeight="1" x14ac:dyDescent="0.2">
      <c r="A48" s="5" t="s">
        <v>104</v>
      </c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" x14ac:dyDescent="0.2">
      <c r="A49" s="87"/>
    </row>
    <row r="75" spans="15:16" x14ac:dyDescent="0.2">
      <c r="O75" s="86">
        <v>0</v>
      </c>
      <c r="P75" s="86">
        <v>0</v>
      </c>
    </row>
    <row r="76" spans="15:16" x14ac:dyDescent="0.2">
      <c r="O76" s="86">
        <v>0</v>
      </c>
      <c r="P76" s="86">
        <v>0</v>
      </c>
    </row>
    <row r="77" spans="15:16" x14ac:dyDescent="0.2">
      <c r="O77" s="86">
        <v>0</v>
      </c>
      <c r="P77" s="86">
        <v>0</v>
      </c>
    </row>
    <row r="78" spans="15:16" x14ac:dyDescent="0.2">
      <c r="O78" s="86">
        <v>0</v>
      </c>
      <c r="P78" s="86">
        <v>0</v>
      </c>
    </row>
  </sheetData>
  <mergeCells count="19">
    <mergeCell ref="O6:O7"/>
    <mergeCell ref="M6:M7"/>
    <mergeCell ref="I6:I7"/>
    <mergeCell ref="J6:J7"/>
    <mergeCell ref="K6:K7"/>
    <mergeCell ref="H6:H7"/>
    <mergeCell ref="P6:P7"/>
    <mergeCell ref="A2:P2"/>
    <mergeCell ref="N6:N7"/>
    <mergeCell ref="B6:B7"/>
    <mergeCell ref="C6:C7"/>
    <mergeCell ref="D6:D7"/>
    <mergeCell ref="E6:E7"/>
    <mergeCell ref="F6:F7"/>
    <mergeCell ref="A5:A7"/>
    <mergeCell ref="B5:L5"/>
    <mergeCell ref="L6:L7"/>
    <mergeCell ref="G6:G7"/>
    <mergeCell ref="A3:M3"/>
  </mergeCells>
  <phoneticPr fontId="0" type="noConversion"/>
  <hyperlinks>
    <hyperlink ref="A1" location="índice!A1" display="Regresar"/>
  </hyperlinks>
  <printOptions horizontalCentered="1" gridLinesSet="0"/>
  <pageMargins left="0.15748031496062992" right="0.19685039370078741" top="0.34" bottom="0.27559055118110237" header="0" footer="0.15748031496062992"/>
  <pageSetup scale="84" orientation="landscape" horizontalDpi="4294967292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showGridLines="0" showZeros="0" zoomScaleNormal="85" zoomScaleSheetLayoutView="48" workbookViewId="0">
      <selection activeCell="A4" sqref="A4"/>
    </sheetView>
  </sheetViews>
  <sheetFormatPr baseColWidth="10" defaultRowHeight="12.75" x14ac:dyDescent="0.2"/>
  <cols>
    <col min="1" max="1" width="18.109375" style="86" customWidth="1"/>
    <col min="2" max="2" width="8.109375" style="86" customWidth="1"/>
    <col min="3" max="3" width="8.77734375" style="86" customWidth="1"/>
    <col min="4" max="4" width="9" style="86" customWidth="1"/>
    <col min="5" max="6" width="8.5546875" style="86" customWidth="1"/>
    <col min="7" max="7" width="7.77734375" style="86" customWidth="1"/>
    <col min="8" max="9" width="8" style="86" customWidth="1"/>
    <col min="10" max="16" width="9.21875" style="86" customWidth="1"/>
    <col min="17" max="16384" width="11.5546875" style="86"/>
  </cols>
  <sheetData>
    <row r="1" spans="1:16" x14ac:dyDescent="0.2">
      <c r="A1" s="171" t="s">
        <v>157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6" ht="12.75" customHeight="1" x14ac:dyDescent="0.2">
      <c r="A2" s="444" t="s">
        <v>76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</row>
    <row r="3" spans="1:16" ht="12.75" customHeight="1" x14ac:dyDescent="0.2">
      <c r="A3" s="450" t="s">
        <v>233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</row>
    <row r="4" spans="1:16" ht="12.75" customHeight="1" thickBot="1" x14ac:dyDescent="0.25">
      <c r="A4" s="202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343"/>
      <c r="M4" s="343"/>
      <c r="N4" s="343"/>
      <c r="O4" s="343"/>
      <c r="P4" s="344" t="s">
        <v>32</v>
      </c>
    </row>
    <row r="5" spans="1:16" ht="12.75" customHeight="1" x14ac:dyDescent="0.2">
      <c r="A5" s="448" t="s">
        <v>121</v>
      </c>
      <c r="B5" s="446" t="s">
        <v>131</v>
      </c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196"/>
      <c r="N5" s="196"/>
      <c r="O5" s="196"/>
      <c r="P5" s="196"/>
    </row>
    <row r="6" spans="1:16" ht="12.75" customHeight="1" x14ac:dyDescent="0.2">
      <c r="A6" s="449"/>
      <c r="B6" s="445">
        <v>2000</v>
      </c>
      <c r="C6" s="445">
        <v>2001</v>
      </c>
      <c r="D6" s="445">
        <v>2002</v>
      </c>
      <c r="E6" s="445">
        <v>2003</v>
      </c>
      <c r="F6" s="445" t="s">
        <v>33</v>
      </c>
      <c r="G6" s="443" t="s">
        <v>36</v>
      </c>
      <c r="H6" s="443" t="s">
        <v>77</v>
      </c>
      <c r="I6" s="443" t="s">
        <v>39</v>
      </c>
      <c r="J6" s="443" t="s">
        <v>78</v>
      </c>
      <c r="K6" s="447" t="s">
        <v>88</v>
      </c>
      <c r="L6" s="443" t="s">
        <v>102</v>
      </c>
      <c r="M6" s="443" t="s">
        <v>152</v>
      </c>
      <c r="N6" s="443" t="s">
        <v>186</v>
      </c>
      <c r="O6" s="443" t="s">
        <v>207</v>
      </c>
      <c r="P6" s="443" t="s">
        <v>227</v>
      </c>
    </row>
    <row r="7" spans="1:16" ht="12.75" customHeight="1" x14ac:dyDescent="0.2">
      <c r="A7" s="449"/>
      <c r="B7" s="445"/>
      <c r="C7" s="445"/>
      <c r="D7" s="445"/>
      <c r="E7" s="445"/>
      <c r="F7" s="445"/>
      <c r="G7" s="443"/>
      <c r="H7" s="443"/>
      <c r="I7" s="443"/>
      <c r="J7" s="443"/>
      <c r="K7" s="447"/>
      <c r="L7" s="443"/>
      <c r="M7" s="443"/>
      <c r="N7" s="443"/>
      <c r="O7" s="443"/>
      <c r="P7" s="443"/>
    </row>
    <row r="8" spans="1:16" ht="12.75" customHeight="1" x14ac:dyDescent="0.2">
      <c r="A8" s="93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1:16" ht="12.75" customHeight="1" x14ac:dyDescent="0.2">
      <c r="A9" s="88" t="s">
        <v>119</v>
      </c>
      <c r="B9" s="89">
        <v>1443456</v>
      </c>
      <c r="C9" s="89">
        <v>1377486</v>
      </c>
      <c r="D9" s="89">
        <v>1170613</v>
      </c>
      <c r="E9" s="89">
        <v>1103662</v>
      </c>
      <c r="F9" s="89">
        <v>155956</v>
      </c>
      <c r="G9" s="89">
        <v>147839</v>
      </c>
      <c r="H9" s="89">
        <v>388982</v>
      </c>
      <c r="I9" s="89">
        <v>25323</v>
      </c>
      <c r="J9" s="89">
        <v>69937</v>
      </c>
      <c r="K9" s="89">
        <v>84341</v>
      </c>
      <c r="L9" s="89">
        <v>82658</v>
      </c>
      <c r="M9" s="89">
        <v>74953</v>
      </c>
      <c r="N9" s="89">
        <v>72755</v>
      </c>
      <c r="O9" s="89">
        <v>80945</v>
      </c>
      <c r="P9" s="89">
        <f>SUM(P11:P45)</f>
        <v>70178</v>
      </c>
    </row>
    <row r="10" spans="1:16" ht="12.75" customHeight="1" x14ac:dyDescent="0.2">
      <c r="A10" s="95"/>
      <c r="B10" s="89"/>
      <c r="C10" s="89"/>
      <c r="D10" s="89"/>
      <c r="E10" s="89"/>
      <c r="F10" s="96"/>
      <c r="G10" s="96"/>
      <c r="H10" s="96"/>
      <c r="I10" s="96"/>
      <c r="J10" s="96"/>
    </row>
    <row r="11" spans="1:16" ht="12.75" customHeight="1" x14ac:dyDescent="0.2">
      <c r="A11" s="95" t="s">
        <v>13</v>
      </c>
      <c r="B11" s="89">
        <v>20973</v>
      </c>
      <c r="C11" s="89">
        <v>19812</v>
      </c>
      <c r="D11" s="89">
        <v>24526</v>
      </c>
      <c r="E11" s="89">
        <v>20183</v>
      </c>
      <c r="F11" s="97">
        <v>1713</v>
      </c>
      <c r="G11" s="97">
        <v>1792</v>
      </c>
      <c r="H11" s="97">
        <v>2174</v>
      </c>
      <c r="I11" s="97">
        <v>105</v>
      </c>
      <c r="J11" s="97">
        <v>1523</v>
      </c>
      <c r="K11" s="97">
        <v>2071</v>
      </c>
      <c r="L11" s="97">
        <v>1737</v>
      </c>
      <c r="M11" s="97">
        <v>1783</v>
      </c>
      <c r="N11" s="97">
        <v>1110</v>
      </c>
      <c r="O11" s="97">
        <v>1431</v>
      </c>
      <c r="P11" s="97">
        <v>2534</v>
      </c>
    </row>
    <row r="12" spans="1:16" ht="12.75" customHeight="1" x14ac:dyDescent="0.2">
      <c r="A12" s="95" t="s">
        <v>19</v>
      </c>
      <c r="B12" s="89">
        <v>47963</v>
      </c>
      <c r="C12" s="89">
        <v>42791</v>
      </c>
      <c r="D12" s="89">
        <v>40249</v>
      </c>
      <c r="E12" s="89">
        <v>36061</v>
      </c>
      <c r="F12" s="97">
        <v>3956</v>
      </c>
      <c r="G12" s="97">
        <v>6547</v>
      </c>
      <c r="H12" s="97">
        <v>11232</v>
      </c>
      <c r="I12" s="97">
        <v>119</v>
      </c>
      <c r="J12" s="97">
        <v>252</v>
      </c>
      <c r="K12" s="97">
        <v>765</v>
      </c>
      <c r="L12" s="97">
        <v>1335</v>
      </c>
      <c r="M12" s="97">
        <v>1456</v>
      </c>
      <c r="N12" s="97">
        <v>1159</v>
      </c>
      <c r="O12" s="97">
        <v>1213</v>
      </c>
      <c r="P12" s="97">
        <v>1063</v>
      </c>
    </row>
    <row r="13" spans="1:16" ht="12.75" customHeight="1" x14ac:dyDescent="0.2">
      <c r="A13" s="95" t="s">
        <v>20</v>
      </c>
      <c r="B13" s="89">
        <v>3752</v>
      </c>
      <c r="C13" s="89">
        <v>3637</v>
      </c>
      <c r="D13" s="89">
        <v>4029</v>
      </c>
      <c r="E13" s="89">
        <v>3687</v>
      </c>
      <c r="F13" s="97">
        <v>2302</v>
      </c>
      <c r="G13" s="97">
        <v>1997</v>
      </c>
      <c r="H13" s="97">
        <v>3016</v>
      </c>
      <c r="I13" s="97">
        <v>7</v>
      </c>
      <c r="J13" s="97">
        <v>165</v>
      </c>
      <c r="K13" s="97">
        <v>216</v>
      </c>
      <c r="L13" s="97">
        <v>1431</v>
      </c>
      <c r="M13" s="97">
        <v>915</v>
      </c>
      <c r="N13" s="97">
        <v>1596</v>
      </c>
      <c r="O13" s="97">
        <v>1538</v>
      </c>
      <c r="P13" s="97">
        <v>1182</v>
      </c>
    </row>
    <row r="14" spans="1:16" ht="12.75" customHeight="1" x14ac:dyDescent="0.2">
      <c r="A14" s="95" t="s">
        <v>44</v>
      </c>
      <c r="B14" s="89">
        <v>9313</v>
      </c>
      <c r="C14" s="89">
        <v>10836</v>
      </c>
      <c r="D14" s="89">
        <v>8545</v>
      </c>
      <c r="E14" s="89">
        <v>7896</v>
      </c>
      <c r="F14" s="97">
        <v>2283</v>
      </c>
      <c r="G14" s="97">
        <v>2193</v>
      </c>
      <c r="H14" s="97">
        <v>4851</v>
      </c>
      <c r="I14" s="97">
        <v>2</v>
      </c>
      <c r="J14" s="97">
        <v>0</v>
      </c>
      <c r="K14" s="97">
        <v>0</v>
      </c>
      <c r="L14" s="97">
        <v>12</v>
      </c>
      <c r="M14" s="97">
        <v>184</v>
      </c>
      <c r="N14" s="97">
        <v>556</v>
      </c>
      <c r="O14" s="97">
        <v>964</v>
      </c>
      <c r="P14" s="97">
        <v>1000</v>
      </c>
    </row>
    <row r="15" spans="1:16" ht="12.75" customHeight="1" x14ac:dyDescent="0.2">
      <c r="A15" s="95" t="s">
        <v>6</v>
      </c>
      <c r="B15" s="89">
        <v>59060</v>
      </c>
      <c r="C15" s="89">
        <v>59902</v>
      </c>
      <c r="D15" s="89">
        <v>47464</v>
      </c>
      <c r="E15" s="89">
        <v>47665</v>
      </c>
      <c r="F15" s="97">
        <v>5782</v>
      </c>
      <c r="G15" s="97">
        <v>5538</v>
      </c>
      <c r="H15" s="97">
        <v>24975</v>
      </c>
      <c r="I15" s="97">
        <v>820</v>
      </c>
      <c r="J15" s="97">
        <v>4248</v>
      </c>
      <c r="K15" s="97">
        <v>3885</v>
      </c>
      <c r="L15" s="97">
        <v>5115</v>
      </c>
      <c r="M15" s="97">
        <v>4757</v>
      </c>
      <c r="N15" s="97">
        <v>4799</v>
      </c>
      <c r="O15" s="97">
        <v>4597</v>
      </c>
      <c r="P15" s="97">
        <v>3274</v>
      </c>
    </row>
    <row r="16" spans="1:16" ht="12.75" customHeight="1" x14ac:dyDescent="0.2">
      <c r="A16" s="95" t="s">
        <v>14</v>
      </c>
      <c r="B16" s="89">
        <v>18791</v>
      </c>
      <c r="C16" s="89">
        <v>18575</v>
      </c>
      <c r="D16" s="89">
        <v>14695</v>
      </c>
      <c r="E16" s="89">
        <v>11368</v>
      </c>
      <c r="F16" s="97">
        <v>1532</v>
      </c>
      <c r="G16" s="97">
        <v>605</v>
      </c>
      <c r="H16" s="97">
        <v>3292</v>
      </c>
      <c r="I16" s="97">
        <v>600</v>
      </c>
      <c r="J16" s="97">
        <v>3234</v>
      </c>
      <c r="K16" s="97">
        <v>4327</v>
      </c>
      <c r="L16" s="97">
        <v>3848</v>
      </c>
      <c r="M16" s="97">
        <v>3218</v>
      </c>
      <c r="N16" s="97">
        <v>651</v>
      </c>
      <c r="O16" s="97">
        <v>1050</v>
      </c>
      <c r="P16" s="97">
        <v>1123</v>
      </c>
    </row>
    <row r="17" spans="1:16" ht="12.75" customHeight="1" x14ac:dyDescent="0.2">
      <c r="A17" s="95" t="s">
        <v>1</v>
      </c>
      <c r="B17" s="89">
        <v>15164</v>
      </c>
      <c r="C17" s="89">
        <v>12140</v>
      </c>
      <c r="D17" s="89">
        <v>14905</v>
      </c>
      <c r="E17" s="89">
        <v>17406</v>
      </c>
      <c r="F17" s="97">
        <v>679</v>
      </c>
      <c r="G17" s="97">
        <v>203</v>
      </c>
      <c r="H17" s="97">
        <v>3305</v>
      </c>
      <c r="I17" s="97">
        <v>57</v>
      </c>
      <c r="J17" s="97">
        <v>3</v>
      </c>
      <c r="K17" s="97">
        <v>20</v>
      </c>
      <c r="L17" s="97">
        <v>11</v>
      </c>
      <c r="M17" s="97">
        <v>19</v>
      </c>
      <c r="N17" s="97">
        <v>1</v>
      </c>
      <c r="O17" s="97">
        <v>9</v>
      </c>
      <c r="P17" s="97">
        <v>69</v>
      </c>
    </row>
    <row r="18" spans="1:16" ht="12.75" customHeight="1" x14ac:dyDescent="0.2">
      <c r="A18" s="95" t="s">
        <v>7</v>
      </c>
      <c r="B18" s="89">
        <v>107046</v>
      </c>
      <c r="C18" s="89">
        <v>104960</v>
      </c>
      <c r="D18" s="89">
        <v>77485</v>
      </c>
      <c r="E18" s="89">
        <v>76886</v>
      </c>
      <c r="F18" s="97">
        <v>3593</v>
      </c>
      <c r="G18" s="97">
        <v>7614</v>
      </c>
      <c r="H18" s="97">
        <v>22235</v>
      </c>
      <c r="I18" s="97">
        <v>1296</v>
      </c>
      <c r="J18" s="97">
        <v>1283</v>
      </c>
      <c r="K18" s="97">
        <v>544</v>
      </c>
      <c r="L18" s="97">
        <v>743</v>
      </c>
      <c r="M18" s="97">
        <v>425</v>
      </c>
      <c r="N18" s="97">
        <v>369</v>
      </c>
      <c r="O18" s="97">
        <v>569</v>
      </c>
      <c r="P18" s="97">
        <v>1456</v>
      </c>
    </row>
    <row r="19" spans="1:16" ht="12.75" customHeight="1" x14ac:dyDescent="0.2">
      <c r="A19" s="49" t="s">
        <v>107</v>
      </c>
      <c r="B19" s="89">
        <v>66293</v>
      </c>
      <c r="C19" s="89">
        <v>61014</v>
      </c>
      <c r="D19" s="89">
        <v>46934</v>
      </c>
      <c r="E19" s="89">
        <v>45801</v>
      </c>
      <c r="F19" s="89">
        <v>5103</v>
      </c>
      <c r="G19" s="97">
        <v>1592</v>
      </c>
      <c r="H19" s="97">
        <v>11185</v>
      </c>
      <c r="I19" s="97">
        <v>164</v>
      </c>
      <c r="J19" s="97">
        <v>251</v>
      </c>
      <c r="K19" s="97">
        <v>581</v>
      </c>
      <c r="L19" s="97">
        <v>524</v>
      </c>
      <c r="M19" s="97">
        <v>284</v>
      </c>
      <c r="N19" s="97">
        <v>174</v>
      </c>
      <c r="O19" s="97">
        <v>740</v>
      </c>
      <c r="P19" s="97">
        <v>326</v>
      </c>
    </row>
    <row r="20" spans="1:16" ht="12.75" customHeight="1" x14ac:dyDescent="0.2">
      <c r="A20" s="49" t="s">
        <v>106</v>
      </c>
      <c r="B20" s="89">
        <v>116325</v>
      </c>
      <c r="C20" s="89">
        <v>119809</v>
      </c>
      <c r="D20" s="89">
        <v>117203</v>
      </c>
      <c r="E20" s="89">
        <v>76177</v>
      </c>
      <c r="F20" s="89">
        <v>2156</v>
      </c>
      <c r="G20" s="97">
        <v>3729</v>
      </c>
      <c r="H20" s="97">
        <v>15206</v>
      </c>
      <c r="I20" s="97">
        <v>144</v>
      </c>
      <c r="J20" s="97">
        <v>1800</v>
      </c>
      <c r="K20" s="97">
        <v>2170</v>
      </c>
      <c r="L20" s="97">
        <v>2438</v>
      </c>
      <c r="M20" s="97">
        <v>2775</v>
      </c>
      <c r="N20" s="97">
        <v>4564</v>
      </c>
      <c r="O20" s="97">
        <v>4690</v>
      </c>
      <c r="P20" s="97">
        <v>3853</v>
      </c>
    </row>
    <row r="21" spans="1:16" ht="12.75" customHeight="1" x14ac:dyDescent="0.2">
      <c r="A21" s="91" t="s">
        <v>8</v>
      </c>
      <c r="B21" s="89">
        <v>28688</v>
      </c>
      <c r="C21" s="89">
        <v>32525</v>
      </c>
      <c r="D21" s="89">
        <v>25097</v>
      </c>
      <c r="E21" s="89">
        <v>24167</v>
      </c>
      <c r="F21" s="97">
        <v>5707</v>
      </c>
      <c r="G21" s="97">
        <v>1399</v>
      </c>
      <c r="H21" s="97">
        <v>2649</v>
      </c>
      <c r="I21" s="97">
        <v>69</v>
      </c>
      <c r="J21" s="97">
        <v>527</v>
      </c>
      <c r="K21" s="97">
        <v>407</v>
      </c>
      <c r="L21" s="97">
        <v>314</v>
      </c>
      <c r="M21" s="97">
        <v>371</v>
      </c>
      <c r="N21" s="97">
        <v>38</v>
      </c>
      <c r="O21" s="97">
        <v>28</v>
      </c>
      <c r="P21" s="97">
        <v>165</v>
      </c>
    </row>
    <row r="22" spans="1:16" ht="12.75" customHeight="1" x14ac:dyDescent="0.2">
      <c r="A22" s="91" t="s">
        <v>15</v>
      </c>
      <c r="B22" s="89">
        <v>58669</v>
      </c>
      <c r="C22" s="89">
        <v>52671</v>
      </c>
      <c r="D22" s="89">
        <v>51450</v>
      </c>
      <c r="E22" s="89">
        <v>46620</v>
      </c>
      <c r="F22" s="97">
        <v>5347</v>
      </c>
      <c r="G22" s="97">
        <v>8035</v>
      </c>
      <c r="H22" s="97">
        <v>15679</v>
      </c>
      <c r="I22" s="97">
        <v>233</v>
      </c>
      <c r="J22" s="97">
        <v>2838</v>
      </c>
      <c r="K22" s="97">
        <v>4784</v>
      </c>
      <c r="L22" s="97">
        <v>5208</v>
      </c>
      <c r="M22" s="97">
        <v>2565</v>
      </c>
      <c r="N22" s="97">
        <v>1232</v>
      </c>
      <c r="O22" s="97">
        <v>1381</v>
      </c>
      <c r="P22" s="97">
        <v>905</v>
      </c>
    </row>
    <row r="23" spans="1:16" ht="12.75" customHeight="1" x14ac:dyDescent="0.2">
      <c r="A23" s="91" t="s">
        <v>2</v>
      </c>
      <c r="B23" s="89">
        <v>20138</v>
      </c>
      <c r="C23" s="89">
        <v>18609</v>
      </c>
      <c r="D23" s="89">
        <v>15172</v>
      </c>
      <c r="E23" s="89">
        <v>17658</v>
      </c>
      <c r="F23" s="97">
        <v>1482</v>
      </c>
      <c r="G23" s="97">
        <v>3882</v>
      </c>
      <c r="H23" s="97">
        <v>10249</v>
      </c>
      <c r="I23" s="97">
        <v>105</v>
      </c>
      <c r="J23" s="97">
        <v>157</v>
      </c>
      <c r="K23" s="97">
        <v>303</v>
      </c>
      <c r="L23" s="97">
        <v>171</v>
      </c>
      <c r="M23" s="97">
        <v>255</v>
      </c>
      <c r="N23" s="97">
        <v>357</v>
      </c>
      <c r="O23" s="97">
        <v>322</v>
      </c>
      <c r="P23" s="97">
        <v>384</v>
      </c>
    </row>
    <row r="24" spans="1:16" ht="12.75" customHeight="1" x14ac:dyDescent="0.2">
      <c r="A24" s="91" t="s">
        <v>5</v>
      </c>
      <c r="B24" s="89">
        <v>10292</v>
      </c>
      <c r="C24" s="89">
        <v>16253</v>
      </c>
      <c r="D24" s="89">
        <v>8136</v>
      </c>
      <c r="E24" s="89">
        <v>7825</v>
      </c>
      <c r="F24" s="97">
        <v>1293</v>
      </c>
      <c r="G24" s="97">
        <v>689</v>
      </c>
      <c r="H24" s="97">
        <v>4972</v>
      </c>
      <c r="I24" s="97">
        <v>26</v>
      </c>
      <c r="J24" s="97">
        <v>230</v>
      </c>
      <c r="K24" s="97">
        <v>313</v>
      </c>
      <c r="L24" s="97">
        <v>1132</v>
      </c>
      <c r="M24" s="97">
        <v>1506</v>
      </c>
      <c r="N24" s="97">
        <v>1452</v>
      </c>
      <c r="O24" s="97">
        <v>834</v>
      </c>
      <c r="P24" s="97">
        <v>1767</v>
      </c>
    </row>
    <row r="25" spans="1:16" ht="12.75" customHeight="1" x14ac:dyDescent="0.2">
      <c r="A25" s="91" t="s">
        <v>16</v>
      </c>
      <c r="B25" s="89">
        <v>100842</v>
      </c>
      <c r="C25" s="89">
        <v>97023</v>
      </c>
      <c r="D25" s="89">
        <v>75036</v>
      </c>
      <c r="E25" s="89">
        <v>60601</v>
      </c>
      <c r="F25" s="97">
        <v>13566</v>
      </c>
      <c r="G25" s="97">
        <v>10579</v>
      </c>
      <c r="H25" s="97">
        <v>25470</v>
      </c>
      <c r="I25" s="97">
        <v>2532</v>
      </c>
      <c r="J25" s="97">
        <v>6797</v>
      </c>
      <c r="K25" s="97">
        <v>6437</v>
      </c>
      <c r="L25" s="97">
        <v>6648</v>
      </c>
      <c r="M25" s="97">
        <v>6935</v>
      </c>
      <c r="N25" s="97">
        <v>4718</v>
      </c>
      <c r="O25" s="97">
        <v>4264</v>
      </c>
      <c r="P25" s="97">
        <v>4924</v>
      </c>
    </row>
    <row r="26" spans="1:16" ht="12.75" customHeight="1" x14ac:dyDescent="0.2">
      <c r="A26" s="49" t="s">
        <v>109</v>
      </c>
      <c r="B26" s="89">
        <v>91439</v>
      </c>
      <c r="C26" s="89">
        <v>94755</v>
      </c>
      <c r="D26" s="89">
        <v>70668</v>
      </c>
      <c r="E26" s="89">
        <v>75106</v>
      </c>
      <c r="F26" s="97">
        <v>10606</v>
      </c>
      <c r="G26" s="97">
        <v>12081</v>
      </c>
      <c r="H26" s="97">
        <v>18888</v>
      </c>
      <c r="I26" s="97">
        <v>1299</v>
      </c>
      <c r="J26" s="97">
        <v>2443</v>
      </c>
      <c r="K26" s="97">
        <v>3206</v>
      </c>
      <c r="L26" s="97">
        <v>5352</v>
      </c>
      <c r="M26" s="97">
        <v>3934</v>
      </c>
      <c r="N26" s="97">
        <v>4074</v>
      </c>
      <c r="O26" s="97">
        <v>3811</v>
      </c>
      <c r="P26" s="97">
        <v>2813</v>
      </c>
    </row>
    <row r="27" spans="1:16" ht="12.75" customHeight="1" x14ac:dyDescent="0.2">
      <c r="A27" s="49" t="s">
        <v>110</v>
      </c>
      <c r="B27" s="89">
        <v>46333</v>
      </c>
      <c r="C27" s="89">
        <v>42255</v>
      </c>
      <c r="D27" s="89">
        <v>39339</v>
      </c>
      <c r="E27" s="89">
        <v>41339</v>
      </c>
      <c r="F27" s="97">
        <v>7162</v>
      </c>
      <c r="G27" s="97">
        <v>3377</v>
      </c>
      <c r="H27" s="97">
        <v>16094</v>
      </c>
      <c r="I27" s="97">
        <v>672</v>
      </c>
      <c r="J27" s="97">
        <v>1564</v>
      </c>
      <c r="K27" s="97">
        <v>1975</v>
      </c>
      <c r="L27" s="97">
        <v>1386</v>
      </c>
      <c r="M27" s="97">
        <v>885</v>
      </c>
      <c r="N27" s="97">
        <v>844</v>
      </c>
      <c r="O27" s="97">
        <v>1239</v>
      </c>
      <c r="P27" s="97">
        <v>1055</v>
      </c>
    </row>
    <row r="28" spans="1:16" ht="12.75" customHeight="1" x14ac:dyDescent="0.2">
      <c r="A28" s="95" t="s">
        <v>17</v>
      </c>
      <c r="B28" s="89">
        <v>28655</v>
      </c>
      <c r="C28" s="89">
        <v>24588</v>
      </c>
      <c r="D28" s="89">
        <v>21654</v>
      </c>
      <c r="E28" s="89">
        <v>22573</v>
      </c>
      <c r="F28" s="97">
        <v>3756</v>
      </c>
      <c r="G28" s="97">
        <v>12200</v>
      </c>
      <c r="H28" s="97">
        <v>18074</v>
      </c>
      <c r="I28" s="97">
        <v>298</v>
      </c>
      <c r="J28" s="97">
        <v>4196</v>
      </c>
      <c r="K28" s="97">
        <v>1360</v>
      </c>
      <c r="L28" s="97">
        <v>2671</v>
      </c>
      <c r="M28" s="97">
        <v>2304</v>
      </c>
      <c r="N28" s="97">
        <v>861</v>
      </c>
      <c r="O28" s="97">
        <v>543</v>
      </c>
      <c r="P28" s="97">
        <v>439</v>
      </c>
    </row>
    <row r="29" spans="1:16" ht="12.75" customHeight="1" x14ac:dyDescent="0.2">
      <c r="A29" s="95" t="s">
        <v>3</v>
      </c>
      <c r="B29" s="89">
        <v>17633</v>
      </c>
      <c r="C29" s="89">
        <v>16065</v>
      </c>
      <c r="D29" s="89">
        <v>13209</v>
      </c>
      <c r="E29" s="89">
        <v>14889</v>
      </c>
      <c r="F29" s="97">
        <v>1408</v>
      </c>
      <c r="G29" s="97">
        <v>357</v>
      </c>
      <c r="H29" s="97">
        <v>3193</v>
      </c>
      <c r="I29" s="97">
        <v>3196</v>
      </c>
      <c r="J29" s="97">
        <v>1216</v>
      </c>
      <c r="K29" s="97">
        <v>884</v>
      </c>
      <c r="L29" s="97">
        <v>566</v>
      </c>
      <c r="M29" s="97">
        <v>41</v>
      </c>
      <c r="N29" s="97">
        <v>50</v>
      </c>
      <c r="O29" s="97">
        <v>50</v>
      </c>
      <c r="P29" s="97">
        <v>97</v>
      </c>
    </row>
    <row r="30" spans="1:16" ht="12.75" customHeight="1" x14ac:dyDescent="0.2">
      <c r="A30" s="95" t="s">
        <v>18</v>
      </c>
      <c r="B30" s="89">
        <v>9576</v>
      </c>
      <c r="C30" s="89">
        <v>7232</v>
      </c>
      <c r="D30" s="89">
        <v>6211</v>
      </c>
      <c r="E30" s="89">
        <v>5373</v>
      </c>
      <c r="F30" s="97">
        <v>986</v>
      </c>
      <c r="G30" s="97">
        <v>1328</v>
      </c>
      <c r="H30" s="97">
        <v>9694</v>
      </c>
      <c r="I30" s="97">
        <v>1308</v>
      </c>
      <c r="J30" s="97">
        <v>1262</v>
      </c>
      <c r="K30" s="97">
        <v>1510</v>
      </c>
      <c r="L30" s="97">
        <v>3206</v>
      </c>
      <c r="M30" s="97">
        <v>3684</v>
      </c>
      <c r="N30" s="97">
        <v>4710</v>
      </c>
      <c r="O30" s="97">
        <v>4971</v>
      </c>
      <c r="P30" s="97">
        <v>4377</v>
      </c>
    </row>
    <row r="31" spans="1:16" ht="12.75" customHeight="1" x14ac:dyDescent="0.2">
      <c r="A31" s="95" t="s">
        <v>9</v>
      </c>
      <c r="B31" s="89">
        <v>111346</v>
      </c>
      <c r="C31" s="89">
        <v>97268</v>
      </c>
      <c r="D31" s="89">
        <v>84221</v>
      </c>
      <c r="E31" s="89">
        <v>99209</v>
      </c>
      <c r="F31" s="97">
        <v>9701</v>
      </c>
      <c r="G31" s="97">
        <v>4785</v>
      </c>
      <c r="H31" s="97">
        <v>33849</v>
      </c>
      <c r="I31" s="97">
        <v>2086</v>
      </c>
      <c r="J31" s="97">
        <v>5941</v>
      </c>
      <c r="K31" s="97">
        <v>13005</v>
      </c>
      <c r="L31" s="97">
        <v>8989</v>
      </c>
      <c r="M31" s="97">
        <v>8521</v>
      </c>
      <c r="N31" s="97">
        <v>12064</v>
      </c>
      <c r="O31" s="97">
        <v>15103</v>
      </c>
      <c r="P31" s="97">
        <v>11507</v>
      </c>
    </row>
    <row r="32" spans="1:16" ht="12.75" customHeight="1" x14ac:dyDescent="0.2">
      <c r="A32" s="95" t="s">
        <v>23</v>
      </c>
      <c r="B32" s="89">
        <v>30893</v>
      </c>
      <c r="C32" s="89">
        <v>26806</v>
      </c>
      <c r="D32" s="89">
        <v>23907</v>
      </c>
      <c r="E32" s="89">
        <v>18463</v>
      </c>
      <c r="F32" s="97">
        <v>2036</v>
      </c>
      <c r="G32" s="97">
        <v>785</v>
      </c>
      <c r="H32" s="97">
        <v>2793</v>
      </c>
      <c r="I32" s="97">
        <v>280</v>
      </c>
      <c r="J32" s="97">
        <v>664</v>
      </c>
      <c r="K32" s="97">
        <v>525</v>
      </c>
      <c r="L32" s="97">
        <v>1043</v>
      </c>
      <c r="M32" s="97">
        <v>1599</v>
      </c>
      <c r="N32" s="97">
        <v>1018</v>
      </c>
      <c r="O32" s="97">
        <v>877</v>
      </c>
      <c r="P32" s="97">
        <v>1219</v>
      </c>
    </row>
    <row r="33" spans="1:16" ht="12.75" customHeight="1" x14ac:dyDescent="0.2">
      <c r="A33" s="95" t="s">
        <v>24</v>
      </c>
      <c r="B33" s="89">
        <v>40849</v>
      </c>
      <c r="C33" s="89">
        <v>40244</v>
      </c>
      <c r="D33" s="89">
        <v>29694</v>
      </c>
      <c r="E33" s="89">
        <v>25420</v>
      </c>
      <c r="F33" s="97">
        <v>8465</v>
      </c>
      <c r="G33" s="97">
        <v>6529</v>
      </c>
      <c r="H33" s="97">
        <v>8568</v>
      </c>
      <c r="I33" s="97">
        <v>1224</v>
      </c>
      <c r="J33" s="97">
        <v>8919</v>
      </c>
      <c r="K33" s="97">
        <v>9830</v>
      </c>
      <c r="L33" s="97">
        <v>7904</v>
      </c>
      <c r="M33" s="97">
        <v>7713</v>
      </c>
      <c r="N33" s="97">
        <v>9424</v>
      </c>
      <c r="O33" s="97">
        <v>8015</v>
      </c>
      <c r="P33" s="97">
        <v>5577</v>
      </c>
    </row>
    <row r="34" spans="1:16" ht="12.75" customHeight="1" x14ac:dyDescent="0.2">
      <c r="A34" s="95" t="s">
        <v>4</v>
      </c>
      <c r="B34" s="89">
        <v>31905</v>
      </c>
      <c r="C34" s="89">
        <v>27905</v>
      </c>
      <c r="D34" s="89">
        <v>29174</v>
      </c>
      <c r="E34" s="89">
        <v>32746</v>
      </c>
      <c r="F34" s="97">
        <v>7177</v>
      </c>
      <c r="G34" s="97">
        <v>8286</v>
      </c>
      <c r="H34" s="97">
        <v>33568</v>
      </c>
      <c r="I34" s="97">
        <v>1450</v>
      </c>
      <c r="J34" s="97">
        <v>2619</v>
      </c>
      <c r="K34" s="97">
        <v>2000</v>
      </c>
      <c r="L34" s="97">
        <v>609</v>
      </c>
      <c r="M34" s="97">
        <v>652</v>
      </c>
      <c r="N34" s="97">
        <v>300</v>
      </c>
      <c r="O34" s="97">
        <v>48</v>
      </c>
      <c r="P34" s="97">
        <v>36</v>
      </c>
    </row>
    <row r="35" spans="1:16" ht="12.75" customHeight="1" x14ac:dyDescent="0.2">
      <c r="A35" s="95" t="s">
        <v>30</v>
      </c>
      <c r="B35" s="89">
        <v>24644</v>
      </c>
      <c r="C35" s="89">
        <v>19108</v>
      </c>
      <c r="D35" s="89">
        <v>18811</v>
      </c>
      <c r="E35" s="89">
        <v>22768</v>
      </c>
      <c r="F35" s="97">
        <v>3237</v>
      </c>
      <c r="G35" s="97">
        <v>2840</v>
      </c>
      <c r="H35" s="97">
        <v>4270</v>
      </c>
      <c r="I35" s="97">
        <v>912</v>
      </c>
      <c r="J35" s="97">
        <v>528</v>
      </c>
      <c r="K35" s="97">
        <v>766</v>
      </c>
      <c r="L35" s="97">
        <v>425</v>
      </c>
      <c r="M35" s="97">
        <v>465</v>
      </c>
      <c r="N35" s="97">
        <v>8</v>
      </c>
      <c r="O35" s="97">
        <v>1</v>
      </c>
      <c r="P35" s="97">
        <v>2</v>
      </c>
    </row>
    <row r="36" spans="1:16" ht="12.75" customHeight="1" x14ac:dyDescent="0.2">
      <c r="A36" s="95" t="s">
        <v>10</v>
      </c>
      <c r="B36" s="89">
        <v>23294</v>
      </c>
      <c r="C36" s="89">
        <v>23515</v>
      </c>
      <c r="D36" s="89">
        <v>22107</v>
      </c>
      <c r="E36" s="89">
        <v>21688</v>
      </c>
      <c r="F36" s="97">
        <v>2567</v>
      </c>
      <c r="G36" s="97">
        <v>2739</v>
      </c>
      <c r="H36" s="97">
        <v>5020</v>
      </c>
      <c r="I36" s="97">
        <v>108</v>
      </c>
      <c r="J36" s="97">
        <v>94</v>
      </c>
      <c r="K36" s="97">
        <v>29</v>
      </c>
      <c r="L36" s="97">
        <v>42</v>
      </c>
      <c r="M36" s="97">
        <v>283</v>
      </c>
      <c r="N36" s="97">
        <v>652</v>
      </c>
      <c r="O36" s="97">
        <v>680</v>
      </c>
      <c r="P36" s="97">
        <v>1180</v>
      </c>
    </row>
    <row r="37" spans="1:16" ht="12.75" customHeight="1" x14ac:dyDescent="0.2">
      <c r="A37" s="95" t="s">
        <v>21</v>
      </c>
      <c r="B37" s="89">
        <v>39226</v>
      </c>
      <c r="C37" s="89">
        <v>37427</v>
      </c>
      <c r="D37" s="89">
        <v>35380</v>
      </c>
      <c r="E37" s="89">
        <v>36892</v>
      </c>
      <c r="F37" s="97">
        <v>5453</v>
      </c>
      <c r="G37" s="97">
        <v>2799</v>
      </c>
      <c r="H37" s="97">
        <v>15768</v>
      </c>
      <c r="I37" s="97">
        <v>192</v>
      </c>
      <c r="J37" s="97">
        <v>222</v>
      </c>
      <c r="K37" s="97">
        <v>338</v>
      </c>
      <c r="L37" s="97">
        <v>163</v>
      </c>
      <c r="M37" s="97">
        <v>115</v>
      </c>
      <c r="N37" s="97">
        <v>197</v>
      </c>
      <c r="O37" s="97">
        <v>981</v>
      </c>
      <c r="P37" s="97">
        <v>617</v>
      </c>
    </row>
    <row r="38" spans="1:16" ht="12.75" customHeight="1" x14ac:dyDescent="0.2">
      <c r="A38" s="95" t="s">
        <v>22</v>
      </c>
      <c r="B38" s="89">
        <v>38432</v>
      </c>
      <c r="C38" s="89">
        <v>43041</v>
      </c>
      <c r="D38" s="89">
        <v>30306</v>
      </c>
      <c r="E38" s="89">
        <v>28563</v>
      </c>
      <c r="F38" s="97">
        <v>4758</v>
      </c>
      <c r="G38" s="97">
        <v>3238</v>
      </c>
      <c r="H38" s="97">
        <v>3613</v>
      </c>
      <c r="I38" s="97">
        <v>291</v>
      </c>
      <c r="J38" s="97">
        <v>418</v>
      </c>
      <c r="K38" s="97">
        <v>534</v>
      </c>
      <c r="L38" s="97">
        <v>570</v>
      </c>
      <c r="M38" s="97">
        <v>430</v>
      </c>
      <c r="N38" s="97">
        <v>363</v>
      </c>
      <c r="O38" s="97">
        <v>195</v>
      </c>
      <c r="P38" s="97">
        <v>184</v>
      </c>
    </row>
    <row r="39" spans="1:16" ht="12.75" customHeight="1" x14ac:dyDescent="0.2">
      <c r="A39" s="95" t="s">
        <v>25</v>
      </c>
      <c r="B39" s="89">
        <v>7678</v>
      </c>
      <c r="C39" s="89">
        <v>5955</v>
      </c>
      <c r="D39" s="89">
        <v>8568</v>
      </c>
      <c r="E39" s="89">
        <v>7402</v>
      </c>
      <c r="F39" s="97">
        <v>714</v>
      </c>
      <c r="G39" s="97">
        <v>963</v>
      </c>
      <c r="H39" s="97">
        <v>5449</v>
      </c>
      <c r="I39" s="97">
        <v>587</v>
      </c>
      <c r="J39" s="97">
        <v>227</v>
      </c>
      <c r="K39" s="97">
        <v>348</v>
      </c>
      <c r="L39" s="97">
        <v>520</v>
      </c>
      <c r="M39" s="97">
        <v>325</v>
      </c>
      <c r="N39" s="97">
        <v>3279</v>
      </c>
      <c r="O39" s="97">
        <v>8063</v>
      </c>
      <c r="P39" s="97">
        <v>6245</v>
      </c>
    </row>
    <row r="40" spans="1:16" ht="12.75" customHeight="1" x14ac:dyDescent="0.2">
      <c r="A40" s="95" t="s">
        <v>11</v>
      </c>
      <c r="B40" s="89">
        <v>58755</v>
      </c>
      <c r="C40" s="89">
        <v>55075</v>
      </c>
      <c r="D40" s="89">
        <v>50024</v>
      </c>
      <c r="E40" s="89">
        <v>43839</v>
      </c>
      <c r="F40" s="97">
        <v>9565</v>
      </c>
      <c r="G40" s="97">
        <v>5602</v>
      </c>
      <c r="H40" s="97">
        <v>18746</v>
      </c>
      <c r="I40" s="97">
        <v>634</v>
      </c>
      <c r="J40" s="97">
        <v>5926</v>
      </c>
      <c r="K40" s="97">
        <v>7099</v>
      </c>
      <c r="L40" s="97">
        <v>5605</v>
      </c>
      <c r="M40" s="97">
        <v>5321</v>
      </c>
      <c r="N40" s="97">
        <v>5282</v>
      </c>
      <c r="O40" s="97">
        <v>5248</v>
      </c>
      <c r="P40" s="97">
        <v>3902</v>
      </c>
    </row>
    <row r="41" spans="1:16" ht="12.75" customHeight="1" x14ac:dyDescent="0.2">
      <c r="A41" s="95" t="s">
        <v>26</v>
      </c>
      <c r="B41" s="89">
        <v>14342</v>
      </c>
      <c r="C41" s="89">
        <v>14731</v>
      </c>
      <c r="D41" s="89">
        <v>11124</v>
      </c>
      <c r="E41" s="89">
        <v>9055</v>
      </c>
      <c r="F41" s="97">
        <v>883</v>
      </c>
      <c r="G41" s="97">
        <v>397</v>
      </c>
      <c r="H41" s="97">
        <v>3362</v>
      </c>
      <c r="I41" s="97">
        <v>300</v>
      </c>
      <c r="J41" s="97">
        <v>501</v>
      </c>
      <c r="K41" s="97">
        <v>115</v>
      </c>
      <c r="L41" s="97">
        <v>55</v>
      </c>
      <c r="M41" s="97">
        <v>94</v>
      </c>
      <c r="N41" s="97">
        <v>92</v>
      </c>
      <c r="O41" s="97">
        <v>58</v>
      </c>
      <c r="P41" s="97">
        <v>332</v>
      </c>
    </row>
    <row r="42" spans="1:16" ht="12.75" customHeight="1" x14ac:dyDescent="0.2">
      <c r="A42" s="95" t="s">
        <v>27</v>
      </c>
      <c r="B42" s="89">
        <v>47654</v>
      </c>
      <c r="C42" s="89">
        <v>43722</v>
      </c>
      <c r="D42" s="89">
        <v>28103</v>
      </c>
      <c r="E42" s="89">
        <v>25686</v>
      </c>
      <c r="F42" s="97">
        <v>2643</v>
      </c>
      <c r="G42" s="97">
        <v>2609</v>
      </c>
      <c r="H42" s="97">
        <v>5031</v>
      </c>
      <c r="I42" s="97">
        <v>3563</v>
      </c>
      <c r="J42" s="97">
        <v>8655</v>
      </c>
      <c r="K42" s="97">
        <v>13191</v>
      </c>
      <c r="L42" s="97">
        <v>12086</v>
      </c>
      <c r="M42" s="97">
        <v>9031</v>
      </c>
      <c r="N42" s="97">
        <v>6427</v>
      </c>
      <c r="O42" s="97">
        <v>7298</v>
      </c>
      <c r="P42" s="97">
        <v>6394</v>
      </c>
    </row>
    <row r="43" spans="1:16" ht="12.75" customHeight="1" x14ac:dyDescent="0.2">
      <c r="A43" s="95" t="s">
        <v>99</v>
      </c>
      <c r="B43" s="89">
        <v>54036</v>
      </c>
      <c r="C43" s="89">
        <v>49557</v>
      </c>
      <c r="D43" s="89">
        <v>41618</v>
      </c>
      <c r="E43" s="89">
        <v>40060</v>
      </c>
      <c r="F43" s="97">
        <v>9185</v>
      </c>
      <c r="G43" s="97">
        <v>11892</v>
      </c>
      <c r="H43" s="97">
        <v>11420</v>
      </c>
      <c r="I43" s="97">
        <v>55</v>
      </c>
      <c r="J43" s="97">
        <v>16</v>
      </c>
      <c r="K43" s="97">
        <v>0</v>
      </c>
      <c r="L43" s="97">
        <v>7</v>
      </c>
      <c r="M43" s="97">
        <v>2</v>
      </c>
      <c r="N43" s="97">
        <v>19</v>
      </c>
      <c r="O43" s="97">
        <v>11</v>
      </c>
      <c r="P43" s="97">
        <v>31</v>
      </c>
    </row>
    <row r="44" spans="1:16" ht="12.75" customHeight="1" x14ac:dyDescent="0.2">
      <c r="A44" s="95" t="s">
        <v>31</v>
      </c>
      <c r="B44" s="89">
        <v>22247</v>
      </c>
      <c r="C44" s="89">
        <v>18919</v>
      </c>
      <c r="D44" s="89">
        <v>16902</v>
      </c>
      <c r="E44" s="89">
        <v>19001</v>
      </c>
      <c r="F44" s="97">
        <v>6822</v>
      </c>
      <c r="G44" s="97">
        <v>7325</v>
      </c>
      <c r="H44" s="97">
        <v>9550</v>
      </c>
      <c r="I44" s="97">
        <v>482</v>
      </c>
      <c r="J44" s="97">
        <v>34</v>
      </c>
      <c r="K44" s="97">
        <v>32</v>
      </c>
      <c r="L44" s="97">
        <v>23</v>
      </c>
      <c r="M44" s="97">
        <v>22</v>
      </c>
      <c r="N44" s="97">
        <v>263</v>
      </c>
      <c r="O44" s="97">
        <v>20</v>
      </c>
      <c r="P44" s="97">
        <v>43</v>
      </c>
    </row>
    <row r="45" spans="1:16" ht="12.75" customHeight="1" thickBot="1" x14ac:dyDescent="0.25">
      <c r="A45" s="203" t="s">
        <v>12</v>
      </c>
      <c r="B45" s="197">
        <v>21210</v>
      </c>
      <c r="C45" s="197">
        <v>18761</v>
      </c>
      <c r="D45" s="197">
        <v>18667</v>
      </c>
      <c r="E45" s="197">
        <v>13589</v>
      </c>
      <c r="F45" s="204">
        <v>2338</v>
      </c>
      <c r="G45" s="204">
        <v>1313</v>
      </c>
      <c r="H45" s="204">
        <v>1542</v>
      </c>
      <c r="I45" s="204">
        <v>107</v>
      </c>
      <c r="J45" s="204">
        <v>1184</v>
      </c>
      <c r="K45" s="204">
        <v>771</v>
      </c>
      <c r="L45" s="204">
        <v>769</v>
      </c>
      <c r="M45" s="204">
        <v>2084</v>
      </c>
      <c r="N45" s="204">
        <v>52</v>
      </c>
      <c r="O45" s="204">
        <v>103</v>
      </c>
      <c r="P45" s="204">
        <v>103</v>
      </c>
    </row>
    <row r="46" spans="1:16" ht="12.75" customHeight="1" x14ac:dyDescent="0.2">
      <c r="A46" s="11" t="s">
        <v>98</v>
      </c>
      <c r="B46" s="94"/>
      <c r="C46" s="94"/>
      <c r="D46" s="94"/>
      <c r="E46" s="94"/>
      <c r="F46" s="94"/>
      <c r="G46" s="98"/>
      <c r="H46" s="98"/>
      <c r="I46" s="98"/>
      <c r="J46" s="98"/>
      <c r="K46" s="98"/>
      <c r="L46" s="98"/>
      <c r="M46" s="98"/>
      <c r="N46" s="98"/>
      <c r="O46" s="98"/>
      <c r="P46" s="98"/>
    </row>
    <row r="47" spans="1:16" ht="12.75" customHeight="1" x14ac:dyDescent="0.2">
      <c r="A47" s="166" t="s">
        <v>191</v>
      </c>
      <c r="B47" s="94"/>
      <c r="C47" s="94"/>
      <c r="D47" s="94"/>
      <c r="E47" s="94"/>
      <c r="F47" s="94"/>
      <c r="G47" s="98"/>
      <c r="H47" s="98"/>
      <c r="I47" s="98"/>
      <c r="J47" s="98"/>
      <c r="K47" s="98"/>
      <c r="L47" s="98"/>
      <c r="M47" s="98"/>
      <c r="N47" s="98"/>
      <c r="O47" s="98"/>
      <c r="P47" s="98"/>
    </row>
    <row r="48" spans="1:16" s="34" customFormat="1" ht="12.75" customHeight="1" x14ac:dyDescent="0.2">
      <c r="A48" s="11" t="s">
        <v>104</v>
      </c>
    </row>
    <row r="49" spans="2:10" ht="12.75" customHeight="1" x14ac:dyDescent="0.2">
      <c r="B49" s="94"/>
      <c r="C49" s="94"/>
      <c r="D49" s="94"/>
      <c r="E49" s="94"/>
      <c r="F49" s="94"/>
      <c r="G49" s="98"/>
      <c r="H49" s="98"/>
      <c r="I49" s="98"/>
      <c r="J49" s="98"/>
    </row>
  </sheetData>
  <mergeCells count="19">
    <mergeCell ref="A3:O3"/>
    <mergeCell ref="E6:E7"/>
    <mergeCell ref="M6:M7"/>
    <mergeCell ref="P6:P7"/>
    <mergeCell ref="A2:P2"/>
    <mergeCell ref="F6:F7"/>
    <mergeCell ref="B5:L5"/>
    <mergeCell ref="N6:N7"/>
    <mergeCell ref="I6:I7"/>
    <mergeCell ref="J6:J7"/>
    <mergeCell ref="K6:K7"/>
    <mergeCell ref="L6:L7"/>
    <mergeCell ref="O6:O7"/>
    <mergeCell ref="B6:B7"/>
    <mergeCell ref="C6:C7"/>
    <mergeCell ref="A5:A7"/>
    <mergeCell ref="G6:G7"/>
    <mergeCell ref="H6:H7"/>
    <mergeCell ref="D6:D7"/>
  </mergeCells>
  <phoneticPr fontId="0" type="noConversion"/>
  <hyperlinks>
    <hyperlink ref="A1" location="índice!A1" display="Regresar"/>
  </hyperlinks>
  <printOptions horizontalCentered="1" gridLinesSet="0"/>
  <pageMargins left="0.15748031496062992" right="0.27559055118110237" top="0.36" bottom="0.27559055118110237" header="0" footer="0.15748031496062992"/>
  <pageSetup scale="93" orientation="landscape" horizontalDpi="4294967292" verticalDpi="144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showGridLines="0" showZeros="0" zoomScaleNormal="100" zoomScaleSheetLayoutView="48" workbookViewId="0">
      <selection activeCell="A4" sqref="A4"/>
    </sheetView>
  </sheetViews>
  <sheetFormatPr baseColWidth="10" defaultRowHeight="12.75" x14ac:dyDescent="0.2"/>
  <cols>
    <col min="1" max="1" width="16.77734375" style="86" customWidth="1"/>
    <col min="2" max="2" width="9" style="86" customWidth="1"/>
    <col min="3" max="3" width="8.88671875" style="86" customWidth="1"/>
    <col min="4" max="4" width="8.21875" style="86" customWidth="1"/>
    <col min="5" max="5" width="9.109375" style="86" customWidth="1"/>
    <col min="6" max="6" width="8.5546875" style="86" customWidth="1"/>
    <col min="7" max="7" width="7.5546875" style="86" customWidth="1"/>
    <col min="8" max="8" width="8.33203125" style="86" customWidth="1"/>
    <col min="9" max="9" width="8" style="86" customWidth="1"/>
    <col min="10" max="10" width="8.88671875" style="86" customWidth="1"/>
    <col min="11" max="16" width="9.77734375" style="86" customWidth="1"/>
    <col min="17" max="16384" width="11.5546875" style="86"/>
  </cols>
  <sheetData>
    <row r="1" spans="1:16" x14ac:dyDescent="0.2">
      <c r="A1" s="234" t="s">
        <v>157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6" s="122" customFormat="1" ht="12.75" customHeight="1" x14ac:dyDescent="0.2">
      <c r="A2" s="433" t="s">
        <v>76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</row>
    <row r="3" spans="1:16" s="122" customFormat="1" ht="18.75" customHeight="1" x14ac:dyDescent="0.2">
      <c r="A3" s="442" t="s">
        <v>233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</row>
    <row r="4" spans="1:16" s="122" customFormat="1" ht="18" customHeight="1" thickBot="1" x14ac:dyDescent="0.25">
      <c r="A4" s="205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74"/>
      <c r="P4" s="336" t="s">
        <v>195</v>
      </c>
    </row>
    <row r="5" spans="1:16" ht="12.75" customHeight="1" x14ac:dyDescent="0.2">
      <c r="A5" s="448" t="s">
        <v>121</v>
      </c>
      <c r="B5" s="446" t="s">
        <v>132</v>
      </c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</row>
    <row r="6" spans="1:16" ht="12.75" customHeight="1" x14ac:dyDescent="0.2">
      <c r="A6" s="449"/>
      <c r="B6" s="445">
        <v>2000</v>
      </c>
      <c r="C6" s="445">
        <v>2001</v>
      </c>
      <c r="D6" s="445">
        <v>2002</v>
      </c>
      <c r="E6" s="445">
        <v>2003</v>
      </c>
      <c r="F6" s="445" t="s">
        <v>33</v>
      </c>
      <c r="G6" s="443" t="s">
        <v>36</v>
      </c>
      <c r="H6" s="443" t="s">
        <v>77</v>
      </c>
      <c r="I6" s="443">
        <v>2007</v>
      </c>
      <c r="J6" s="443" t="s">
        <v>78</v>
      </c>
      <c r="K6" s="447" t="s">
        <v>88</v>
      </c>
      <c r="L6" s="443" t="s">
        <v>102</v>
      </c>
      <c r="M6" s="443" t="s">
        <v>152</v>
      </c>
      <c r="N6" s="443" t="s">
        <v>186</v>
      </c>
      <c r="O6" s="443" t="s">
        <v>207</v>
      </c>
      <c r="P6" s="443" t="s">
        <v>227</v>
      </c>
    </row>
    <row r="7" spans="1:16" ht="12.75" customHeight="1" x14ac:dyDescent="0.2">
      <c r="A7" s="449"/>
      <c r="B7" s="445"/>
      <c r="C7" s="445"/>
      <c r="D7" s="445"/>
      <c r="E7" s="445"/>
      <c r="F7" s="445"/>
      <c r="G7" s="443"/>
      <c r="H7" s="443"/>
      <c r="I7" s="443"/>
      <c r="J7" s="443"/>
      <c r="K7" s="447"/>
      <c r="L7" s="443"/>
      <c r="M7" s="443"/>
      <c r="N7" s="443"/>
      <c r="O7" s="443"/>
      <c r="P7" s="443"/>
    </row>
    <row r="8" spans="1:16" ht="12.75" customHeight="1" x14ac:dyDescent="0.2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1:16" ht="12.75" customHeight="1" x14ac:dyDescent="0.2">
      <c r="A9" s="88" t="s">
        <v>119</v>
      </c>
      <c r="B9" s="92">
        <v>474369</v>
      </c>
      <c r="C9" s="92">
        <v>454399</v>
      </c>
      <c r="D9" s="92">
        <v>369831</v>
      </c>
      <c r="E9" s="92">
        <v>332766</v>
      </c>
      <c r="F9" s="92">
        <v>188370</v>
      </c>
      <c r="G9" s="92">
        <v>301964</v>
      </c>
      <c r="H9" s="92">
        <v>1459074</v>
      </c>
      <c r="I9" s="92">
        <v>1528630</v>
      </c>
      <c r="J9" s="92">
        <v>1630933</v>
      </c>
      <c r="K9" s="92">
        <v>1465132</v>
      </c>
      <c r="L9" s="92">
        <v>1433494</v>
      </c>
      <c r="M9" s="92">
        <v>1032134</v>
      </c>
      <c r="N9" s="92">
        <v>857648</v>
      </c>
      <c r="O9" s="92">
        <v>742246</v>
      </c>
      <c r="P9" s="92">
        <f>SUM(P11:P45)</f>
        <v>617477</v>
      </c>
    </row>
    <row r="10" spans="1:16" ht="12.75" customHeight="1" x14ac:dyDescent="0.2">
      <c r="A10" s="91"/>
      <c r="B10" s="89"/>
      <c r="C10" s="89"/>
      <c r="D10" s="89"/>
      <c r="E10" s="96"/>
      <c r="F10" s="96"/>
      <c r="G10" s="96"/>
      <c r="H10" s="96"/>
      <c r="I10" s="96"/>
      <c r="J10" s="96"/>
      <c r="K10" s="92"/>
      <c r="L10" s="92"/>
      <c r="M10" s="92"/>
      <c r="N10" s="92"/>
      <c r="O10" s="92"/>
      <c r="P10" s="92"/>
    </row>
    <row r="11" spans="1:16" ht="12.75" customHeight="1" x14ac:dyDescent="0.2">
      <c r="A11" s="91" t="s">
        <v>13</v>
      </c>
      <c r="B11" s="89">
        <v>7349</v>
      </c>
      <c r="C11" s="89">
        <v>6904</v>
      </c>
      <c r="D11" s="89">
        <v>5582</v>
      </c>
      <c r="E11" s="97">
        <v>5262</v>
      </c>
      <c r="F11" s="97">
        <v>15794</v>
      </c>
      <c r="G11" s="97">
        <v>9258</v>
      </c>
      <c r="H11" s="97">
        <v>27562</v>
      </c>
      <c r="I11" s="97">
        <v>5831</v>
      </c>
      <c r="J11" s="97">
        <v>29612</v>
      </c>
      <c r="K11" s="92">
        <v>50467</v>
      </c>
      <c r="L11" s="92">
        <v>45837</v>
      </c>
      <c r="M11" s="92">
        <v>35206</v>
      </c>
      <c r="N11" s="92">
        <v>6258</v>
      </c>
      <c r="O11" s="92">
        <v>1732</v>
      </c>
      <c r="P11" s="92">
        <v>1865</v>
      </c>
    </row>
    <row r="12" spans="1:16" ht="12.75" customHeight="1" x14ac:dyDescent="0.2">
      <c r="A12" s="91" t="s">
        <v>19</v>
      </c>
      <c r="B12" s="89">
        <v>11284</v>
      </c>
      <c r="C12" s="89">
        <v>12771</v>
      </c>
      <c r="D12" s="89">
        <v>9594</v>
      </c>
      <c r="E12" s="97">
        <v>7872</v>
      </c>
      <c r="F12" s="97">
        <v>4199</v>
      </c>
      <c r="G12" s="97">
        <v>3320</v>
      </c>
      <c r="H12" s="97">
        <v>30539</v>
      </c>
      <c r="I12" s="97">
        <v>68848</v>
      </c>
      <c r="J12" s="97">
        <v>51793</v>
      </c>
      <c r="K12" s="92">
        <v>24841</v>
      </c>
      <c r="L12" s="92">
        <v>26513</v>
      </c>
      <c r="M12" s="92">
        <v>33866</v>
      </c>
      <c r="N12" s="92">
        <v>28976</v>
      </c>
      <c r="O12" s="92">
        <v>8794</v>
      </c>
      <c r="P12" s="92">
        <v>6801</v>
      </c>
    </row>
    <row r="13" spans="1:16" ht="12.75" customHeight="1" x14ac:dyDescent="0.2">
      <c r="A13" s="91" t="s">
        <v>20</v>
      </c>
      <c r="B13" s="89">
        <v>3366</v>
      </c>
      <c r="C13" s="89">
        <v>3546</v>
      </c>
      <c r="D13" s="89">
        <v>2528</v>
      </c>
      <c r="E13" s="97">
        <v>2501</v>
      </c>
      <c r="F13" s="97">
        <v>2665</v>
      </c>
      <c r="G13" s="97">
        <v>1840</v>
      </c>
      <c r="H13" s="97">
        <v>10945</v>
      </c>
      <c r="I13" s="97">
        <v>14031</v>
      </c>
      <c r="J13" s="97">
        <v>11888</v>
      </c>
      <c r="K13" s="92">
        <v>9773</v>
      </c>
      <c r="L13" s="92">
        <v>4449</v>
      </c>
      <c r="M13" s="92">
        <v>3652</v>
      </c>
      <c r="N13" s="92">
        <v>3163</v>
      </c>
      <c r="O13" s="92">
        <v>4078</v>
      </c>
      <c r="P13" s="92">
        <v>3588</v>
      </c>
    </row>
    <row r="14" spans="1:16" ht="12.75" customHeight="1" x14ac:dyDescent="0.2">
      <c r="A14" s="91" t="s">
        <v>29</v>
      </c>
      <c r="B14" s="89">
        <v>3515</v>
      </c>
      <c r="C14" s="89">
        <v>3766</v>
      </c>
      <c r="D14" s="89">
        <v>3682</v>
      </c>
      <c r="E14" s="97">
        <v>2930</v>
      </c>
      <c r="F14" s="97">
        <v>1743</v>
      </c>
      <c r="G14" s="97">
        <v>3062</v>
      </c>
      <c r="H14" s="97">
        <v>10546</v>
      </c>
      <c r="I14" s="97">
        <v>3814</v>
      </c>
      <c r="J14" s="97">
        <v>1441</v>
      </c>
      <c r="K14" s="92">
        <v>1574</v>
      </c>
      <c r="L14" s="92">
        <v>3283</v>
      </c>
      <c r="M14" s="92">
        <v>1502</v>
      </c>
      <c r="N14" s="92">
        <v>6329</v>
      </c>
      <c r="O14" s="92">
        <v>1789</v>
      </c>
      <c r="P14" s="92">
        <v>301</v>
      </c>
    </row>
    <row r="15" spans="1:16" ht="12.75" customHeight="1" x14ac:dyDescent="0.2">
      <c r="A15" s="91" t="s">
        <v>6</v>
      </c>
      <c r="B15" s="89">
        <v>18730</v>
      </c>
      <c r="C15" s="89">
        <v>14460</v>
      </c>
      <c r="D15" s="89">
        <v>16324</v>
      </c>
      <c r="E15" s="97">
        <v>15694</v>
      </c>
      <c r="F15" s="97">
        <v>5522</v>
      </c>
      <c r="G15" s="97">
        <v>20138</v>
      </c>
      <c r="H15" s="97">
        <v>118913</v>
      </c>
      <c r="I15" s="97">
        <v>51025</v>
      </c>
      <c r="J15" s="97">
        <v>112979</v>
      </c>
      <c r="K15" s="92">
        <v>44718</v>
      </c>
      <c r="L15" s="92">
        <v>40249</v>
      </c>
      <c r="M15" s="92">
        <v>26786</v>
      </c>
      <c r="N15" s="92">
        <v>18778</v>
      </c>
      <c r="O15" s="92">
        <v>11206</v>
      </c>
      <c r="P15" s="92">
        <v>8535</v>
      </c>
    </row>
    <row r="16" spans="1:16" ht="12.75" customHeight="1" x14ac:dyDescent="0.2">
      <c r="A16" s="91" t="s">
        <v>14</v>
      </c>
      <c r="B16" s="89">
        <v>5338</v>
      </c>
      <c r="C16" s="89">
        <v>5111</v>
      </c>
      <c r="D16" s="89">
        <v>4052</v>
      </c>
      <c r="E16" s="97">
        <v>3325</v>
      </c>
      <c r="F16" s="97">
        <v>4283</v>
      </c>
      <c r="G16" s="97">
        <v>1412</v>
      </c>
      <c r="H16" s="97">
        <v>7003</v>
      </c>
      <c r="I16" s="97">
        <v>3375</v>
      </c>
      <c r="J16" s="97">
        <v>8019</v>
      </c>
      <c r="K16" s="92">
        <v>11016</v>
      </c>
      <c r="L16" s="92">
        <v>17278</v>
      </c>
      <c r="M16" s="92">
        <v>10062</v>
      </c>
      <c r="N16" s="92">
        <v>3522</v>
      </c>
      <c r="O16" s="92">
        <v>2617</v>
      </c>
      <c r="P16" s="92">
        <v>1366</v>
      </c>
    </row>
    <row r="17" spans="1:16" ht="12.75" customHeight="1" x14ac:dyDescent="0.2">
      <c r="A17" s="91" t="s">
        <v>1</v>
      </c>
      <c r="B17" s="89">
        <v>10897</v>
      </c>
      <c r="C17" s="89">
        <v>10934</v>
      </c>
      <c r="D17" s="89">
        <v>9165</v>
      </c>
      <c r="E17" s="97">
        <v>6085</v>
      </c>
      <c r="F17" s="97">
        <v>1817</v>
      </c>
      <c r="G17" s="97">
        <v>1332</v>
      </c>
      <c r="H17" s="97">
        <v>41780</v>
      </c>
      <c r="I17" s="97">
        <v>19330</v>
      </c>
      <c r="J17" s="97">
        <v>9318</v>
      </c>
      <c r="K17" s="92">
        <v>5945</v>
      </c>
      <c r="L17" s="92">
        <v>2149</v>
      </c>
      <c r="M17" s="92">
        <v>1381</v>
      </c>
      <c r="N17" s="92">
        <v>5930</v>
      </c>
      <c r="O17" s="92">
        <v>3669</v>
      </c>
      <c r="P17" s="92">
        <v>3245</v>
      </c>
    </row>
    <row r="18" spans="1:16" ht="12.75" customHeight="1" x14ac:dyDescent="0.2">
      <c r="A18" s="91" t="s">
        <v>7</v>
      </c>
      <c r="B18" s="89">
        <v>30410</v>
      </c>
      <c r="C18" s="89">
        <v>29238</v>
      </c>
      <c r="D18" s="89">
        <v>23865</v>
      </c>
      <c r="E18" s="97">
        <v>18634</v>
      </c>
      <c r="F18" s="97">
        <v>3168</v>
      </c>
      <c r="G18" s="97">
        <v>7386</v>
      </c>
      <c r="H18" s="97">
        <v>66324</v>
      </c>
      <c r="I18" s="97">
        <v>76575</v>
      </c>
      <c r="J18" s="97">
        <v>58107</v>
      </c>
      <c r="K18" s="92">
        <v>49006</v>
      </c>
      <c r="L18" s="92">
        <v>40562</v>
      </c>
      <c r="M18" s="92">
        <v>56452</v>
      </c>
      <c r="N18" s="92">
        <v>52621</v>
      </c>
      <c r="O18" s="92">
        <v>43226</v>
      </c>
      <c r="P18" s="92">
        <v>22612</v>
      </c>
    </row>
    <row r="19" spans="1:16" ht="12.75" customHeight="1" x14ac:dyDescent="0.2">
      <c r="A19" s="49" t="s">
        <v>107</v>
      </c>
      <c r="B19" s="89">
        <v>17205</v>
      </c>
      <c r="C19" s="89">
        <v>15789</v>
      </c>
      <c r="D19" s="89">
        <v>11463</v>
      </c>
      <c r="E19" s="89">
        <v>12290</v>
      </c>
      <c r="F19" s="89">
        <v>9885</v>
      </c>
      <c r="G19" s="97">
        <v>13710</v>
      </c>
      <c r="H19" s="97">
        <v>67834</v>
      </c>
      <c r="I19" s="97">
        <v>67687</v>
      </c>
      <c r="J19" s="97">
        <v>63735</v>
      </c>
      <c r="K19" s="92">
        <v>30454</v>
      </c>
      <c r="L19" s="92">
        <v>15303</v>
      </c>
      <c r="M19" s="92">
        <v>9785</v>
      </c>
      <c r="N19" s="92">
        <v>9404</v>
      </c>
      <c r="O19" s="92">
        <v>15032</v>
      </c>
      <c r="P19" s="92">
        <v>14272</v>
      </c>
    </row>
    <row r="20" spans="1:16" ht="12.75" customHeight="1" x14ac:dyDescent="0.2">
      <c r="A20" s="49" t="s">
        <v>106</v>
      </c>
      <c r="B20" s="89">
        <v>35373</v>
      </c>
      <c r="C20" s="89">
        <v>26449</v>
      </c>
      <c r="D20" s="89">
        <v>21994</v>
      </c>
      <c r="E20" s="89">
        <v>16093</v>
      </c>
      <c r="F20" s="89">
        <v>3803</v>
      </c>
      <c r="G20" s="97">
        <v>27832</v>
      </c>
      <c r="H20" s="97">
        <v>111239</v>
      </c>
      <c r="I20" s="97">
        <v>109357</v>
      </c>
      <c r="J20" s="97">
        <v>135750</v>
      </c>
      <c r="K20" s="92">
        <v>387499</v>
      </c>
      <c r="L20" s="92">
        <v>329529</v>
      </c>
      <c r="M20" s="92">
        <v>92276</v>
      </c>
      <c r="N20" s="92">
        <v>94803</v>
      </c>
      <c r="O20" s="92">
        <v>118132</v>
      </c>
      <c r="P20" s="92">
        <v>92731</v>
      </c>
    </row>
    <row r="21" spans="1:16" ht="12.75" customHeight="1" x14ac:dyDescent="0.2">
      <c r="A21" s="91" t="s">
        <v>8</v>
      </c>
      <c r="B21" s="89">
        <v>10237</v>
      </c>
      <c r="C21" s="89">
        <v>10011</v>
      </c>
      <c r="D21" s="89">
        <v>9641</v>
      </c>
      <c r="E21" s="97">
        <v>9118</v>
      </c>
      <c r="F21" s="97">
        <v>4142</v>
      </c>
      <c r="G21" s="97">
        <v>5728</v>
      </c>
      <c r="H21" s="97">
        <v>52377</v>
      </c>
      <c r="I21" s="97">
        <v>99583</v>
      </c>
      <c r="J21" s="97">
        <v>113279</v>
      </c>
      <c r="K21" s="92">
        <v>32655</v>
      </c>
      <c r="L21" s="92">
        <v>20632</v>
      </c>
      <c r="M21" s="92">
        <v>30508</v>
      </c>
      <c r="N21" s="92">
        <v>15112</v>
      </c>
      <c r="O21" s="92">
        <v>11915</v>
      </c>
      <c r="P21" s="92">
        <v>5971</v>
      </c>
    </row>
    <row r="22" spans="1:16" ht="12.75" customHeight="1" x14ac:dyDescent="0.2">
      <c r="A22" s="91" t="s">
        <v>15</v>
      </c>
      <c r="B22" s="89">
        <v>16251</v>
      </c>
      <c r="C22" s="89">
        <v>15619</v>
      </c>
      <c r="D22" s="89">
        <v>12874</v>
      </c>
      <c r="E22" s="97">
        <v>13282</v>
      </c>
      <c r="F22" s="97">
        <v>5917</v>
      </c>
      <c r="G22" s="97">
        <v>21476</v>
      </c>
      <c r="H22" s="97">
        <v>87520</v>
      </c>
      <c r="I22" s="97">
        <v>101122</v>
      </c>
      <c r="J22" s="97">
        <v>42678</v>
      </c>
      <c r="K22" s="92">
        <v>42660</v>
      </c>
      <c r="L22" s="92">
        <v>117930</v>
      </c>
      <c r="M22" s="92">
        <v>44253</v>
      </c>
      <c r="N22" s="92">
        <v>27895</v>
      </c>
      <c r="O22" s="92">
        <v>21184</v>
      </c>
      <c r="P22" s="92">
        <v>15484</v>
      </c>
    </row>
    <row r="23" spans="1:16" ht="12.75" customHeight="1" x14ac:dyDescent="0.2">
      <c r="A23" s="91" t="s">
        <v>2</v>
      </c>
      <c r="B23" s="89">
        <v>11560</v>
      </c>
      <c r="C23" s="89">
        <v>14736</v>
      </c>
      <c r="D23" s="89">
        <v>9710</v>
      </c>
      <c r="E23" s="97">
        <v>7773</v>
      </c>
      <c r="F23" s="97">
        <v>4323</v>
      </c>
      <c r="G23" s="97">
        <v>9896</v>
      </c>
      <c r="H23" s="97">
        <v>14844</v>
      </c>
      <c r="I23" s="97">
        <v>6137</v>
      </c>
      <c r="J23" s="97">
        <v>8434</v>
      </c>
      <c r="K23" s="92">
        <v>6514</v>
      </c>
      <c r="L23" s="92">
        <v>8706</v>
      </c>
      <c r="M23" s="92">
        <v>9285</v>
      </c>
      <c r="N23" s="92">
        <v>7992</v>
      </c>
      <c r="O23" s="92">
        <v>12977</v>
      </c>
      <c r="P23" s="92">
        <v>7418</v>
      </c>
    </row>
    <row r="24" spans="1:16" ht="12.75" customHeight="1" x14ac:dyDescent="0.2">
      <c r="A24" s="91" t="s">
        <v>5</v>
      </c>
      <c r="B24" s="89">
        <v>6128</v>
      </c>
      <c r="C24" s="89">
        <v>6848</v>
      </c>
      <c r="D24" s="89">
        <v>7697</v>
      </c>
      <c r="E24" s="97">
        <v>6317</v>
      </c>
      <c r="F24" s="97">
        <v>895</v>
      </c>
      <c r="G24" s="97">
        <v>614</v>
      </c>
      <c r="H24" s="97">
        <v>34917</v>
      </c>
      <c r="I24" s="97">
        <v>21121</v>
      </c>
      <c r="J24" s="97">
        <v>17463</v>
      </c>
      <c r="K24" s="92">
        <v>13651</v>
      </c>
      <c r="L24" s="92">
        <v>13647</v>
      </c>
      <c r="M24" s="92">
        <v>4189</v>
      </c>
      <c r="N24" s="92">
        <v>2638</v>
      </c>
      <c r="O24" s="92">
        <v>4405</v>
      </c>
      <c r="P24" s="92">
        <v>4687</v>
      </c>
    </row>
    <row r="25" spans="1:16" ht="12.75" customHeight="1" x14ac:dyDescent="0.2">
      <c r="A25" s="91" t="s">
        <v>16</v>
      </c>
      <c r="B25" s="89">
        <v>34792</v>
      </c>
      <c r="C25" s="89">
        <v>35593</v>
      </c>
      <c r="D25" s="89">
        <v>26199</v>
      </c>
      <c r="E25" s="97">
        <v>24278</v>
      </c>
      <c r="F25" s="97">
        <v>14903</v>
      </c>
      <c r="G25" s="97">
        <v>15855</v>
      </c>
      <c r="H25" s="97">
        <v>104611</v>
      </c>
      <c r="I25" s="97">
        <v>115167</v>
      </c>
      <c r="J25" s="97">
        <v>180844</v>
      </c>
      <c r="K25" s="92">
        <v>217409</v>
      </c>
      <c r="L25" s="92">
        <v>189142</v>
      </c>
      <c r="M25" s="92">
        <v>177457</v>
      </c>
      <c r="N25" s="92">
        <v>166430</v>
      </c>
      <c r="O25" s="92">
        <v>114511</v>
      </c>
      <c r="P25" s="92">
        <v>95889</v>
      </c>
    </row>
    <row r="26" spans="1:16" ht="12.75" customHeight="1" x14ac:dyDescent="0.2">
      <c r="A26" s="49" t="s">
        <v>109</v>
      </c>
      <c r="B26" s="89">
        <v>26370</v>
      </c>
      <c r="C26" s="89">
        <v>21455</v>
      </c>
      <c r="D26" s="89">
        <v>14396</v>
      </c>
      <c r="E26" s="97">
        <v>14160</v>
      </c>
      <c r="F26" s="97">
        <v>11620</v>
      </c>
      <c r="G26" s="97">
        <v>14306</v>
      </c>
      <c r="H26" s="97">
        <v>115484</v>
      </c>
      <c r="I26" s="97">
        <v>116858</v>
      </c>
      <c r="J26" s="97">
        <v>73306</v>
      </c>
      <c r="K26" s="92">
        <v>14635</v>
      </c>
      <c r="L26" s="92">
        <v>12309</v>
      </c>
      <c r="M26" s="92">
        <v>17802</v>
      </c>
      <c r="N26" s="92">
        <v>20478</v>
      </c>
      <c r="O26" s="92">
        <v>14757</v>
      </c>
      <c r="P26" s="92">
        <v>4279</v>
      </c>
    </row>
    <row r="27" spans="1:16" ht="12.75" customHeight="1" x14ac:dyDescent="0.2">
      <c r="A27" s="49" t="s">
        <v>110</v>
      </c>
      <c r="B27" s="89">
        <v>15206</v>
      </c>
      <c r="C27" s="89">
        <v>13343</v>
      </c>
      <c r="D27" s="89">
        <v>11141</v>
      </c>
      <c r="E27" s="97">
        <v>17591</v>
      </c>
      <c r="F27" s="97">
        <v>5750</v>
      </c>
      <c r="G27" s="97">
        <v>10311</v>
      </c>
      <c r="H27" s="97">
        <v>40466</v>
      </c>
      <c r="I27" s="97">
        <v>70121</v>
      </c>
      <c r="J27" s="97">
        <v>49282</v>
      </c>
      <c r="K27" s="92">
        <v>34616</v>
      </c>
      <c r="L27" s="92">
        <v>32700</v>
      </c>
      <c r="M27" s="92">
        <v>27237</v>
      </c>
      <c r="N27" s="92">
        <v>29511</v>
      </c>
      <c r="O27" s="92">
        <v>26772</v>
      </c>
      <c r="P27" s="92">
        <v>22220</v>
      </c>
    </row>
    <row r="28" spans="1:16" ht="12.75" customHeight="1" x14ac:dyDescent="0.2">
      <c r="A28" s="91" t="s">
        <v>17</v>
      </c>
      <c r="B28" s="89">
        <v>10299</v>
      </c>
      <c r="C28" s="89">
        <v>9269</v>
      </c>
      <c r="D28" s="89">
        <v>9015</v>
      </c>
      <c r="E28" s="97">
        <v>7419</v>
      </c>
      <c r="F28" s="97">
        <v>2558</v>
      </c>
      <c r="G28" s="97">
        <v>4648</v>
      </c>
      <c r="H28" s="97">
        <v>21799</v>
      </c>
      <c r="I28" s="97">
        <v>12240</v>
      </c>
      <c r="J28" s="97">
        <v>25947</v>
      </c>
      <c r="K28" s="92">
        <v>20856</v>
      </c>
      <c r="L28" s="92">
        <v>16184</v>
      </c>
      <c r="M28" s="92">
        <v>22481</v>
      </c>
      <c r="N28" s="92">
        <v>24107</v>
      </c>
      <c r="O28" s="92">
        <v>33180</v>
      </c>
      <c r="P28" s="92">
        <v>38988</v>
      </c>
    </row>
    <row r="29" spans="1:16" ht="12.75" customHeight="1" x14ac:dyDescent="0.2">
      <c r="A29" s="91" t="s">
        <v>3</v>
      </c>
      <c r="B29" s="89">
        <v>11630</v>
      </c>
      <c r="C29" s="89">
        <v>10323</v>
      </c>
      <c r="D29" s="89">
        <v>7357</v>
      </c>
      <c r="E29" s="97">
        <v>4945</v>
      </c>
      <c r="F29" s="97">
        <v>1798</v>
      </c>
      <c r="G29" s="97">
        <v>2132</v>
      </c>
      <c r="H29" s="97">
        <v>20100</v>
      </c>
      <c r="I29" s="97">
        <v>20527</v>
      </c>
      <c r="J29" s="97">
        <v>7236</v>
      </c>
      <c r="K29" s="92">
        <v>19077</v>
      </c>
      <c r="L29" s="92">
        <v>23940</v>
      </c>
      <c r="M29" s="92">
        <v>19181</v>
      </c>
      <c r="N29" s="92">
        <v>11314</v>
      </c>
      <c r="O29" s="92">
        <v>4684</v>
      </c>
      <c r="P29" s="92">
        <v>4275</v>
      </c>
    </row>
    <row r="30" spans="1:16" ht="12.75" customHeight="1" x14ac:dyDescent="0.2">
      <c r="A30" s="91" t="s">
        <v>18</v>
      </c>
      <c r="B30" s="89">
        <v>6559</v>
      </c>
      <c r="C30" s="89">
        <v>5464</v>
      </c>
      <c r="D30" s="89">
        <v>3643</v>
      </c>
      <c r="E30" s="97">
        <v>2497</v>
      </c>
      <c r="F30" s="97">
        <v>750</v>
      </c>
      <c r="G30" s="97">
        <v>1078</v>
      </c>
      <c r="H30" s="97">
        <v>12283</v>
      </c>
      <c r="I30" s="97">
        <v>14856</v>
      </c>
      <c r="J30" s="97">
        <v>6813</v>
      </c>
      <c r="K30" s="92">
        <v>2691</v>
      </c>
      <c r="L30" s="92">
        <v>11556</v>
      </c>
      <c r="M30" s="92">
        <v>20964</v>
      </c>
      <c r="N30" s="92">
        <v>16733</v>
      </c>
      <c r="O30" s="92">
        <v>2270</v>
      </c>
      <c r="P30" s="92">
        <v>1663</v>
      </c>
    </row>
    <row r="31" spans="1:16" ht="12.75" customHeight="1" x14ac:dyDescent="0.2">
      <c r="A31" s="91" t="s">
        <v>9</v>
      </c>
      <c r="B31" s="89">
        <v>29978</v>
      </c>
      <c r="C31" s="89">
        <v>31978</v>
      </c>
      <c r="D31" s="89">
        <v>26265</v>
      </c>
      <c r="E31" s="97">
        <v>27700</v>
      </c>
      <c r="F31" s="97">
        <v>12254</v>
      </c>
      <c r="G31" s="97">
        <v>24626</v>
      </c>
      <c r="H31" s="97">
        <v>82543</v>
      </c>
      <c r="I31" s="97">
        <v>48348</v>
      </c>
      <c r="J31" s="97">
        <v>88458</v>
      </c>
      <c r="K31" s="92">
        <v>87622</v>
      </c>
      <c r="L31" s="92">
        <v>70051</v>
      </c>
      <c r="M31" s="92">
        <v>68060</v>
      </c>
      <c r="N31" s="92">
        <v>68077</v>
      </c>
      <c r="O31" s="92">
        <v>72207</v>
      </c>
      <c r="P31" s="92">
        <v>81424</v>
      </c>
    </row>
    <row r="32" spans="1:16" ht="12.75" customHeight="1" x14ac:dyDescent="0.2">
      <c r="A32" s="91" t="s">
        <v>23</v>
      </c>
      <c r="B32" s="89">
        <v>7546</v>
      </c>
      <c r="C32" s="89">
        <v>8803</v>
      </c>
      <c r="D32" s="89">
        <v>7693</v>
      </c>
      <c r="E32" s="97">
        <v>3733</v>
      </c>
      <c r="F32" s="97">
        <v>2110</v>
      </c>
      <c r="G32" s="97">
        <v>732</v>
      </c>
      <c r="H32" s="97">
        <v>2048</v>
      </c>
      <c r="I32" s="97">
        <v>1924</v>
      </c>
      <c r="J32" s="97">
        <v>5100</v>
      </c>
      <c r="K32" s="92">
        <v>6247</v>
      </c>
      <c r="L32" s="92">
        <v>4846</v>
      </c>
      <c r="M32" s="92">
        <v>4564</v>
      </c>
      <c r="N32" s="92">
        <v>770</v>
      </c>
      <c r="O32" s="92">
        <v>396</v>
      </c>
      <c r="P32" s="92">
        <v>195</v>
      </c>
    </row>
    <row r="33" spans="1:16" ht="12.75" customHeight="1" x14ac:dyDescent="0.2">
      <c r="A33" s="91" t="s">
        <v>24</v>
      </c>
      <c r="B33" s="89">
        <v>13154</v>
      </c>
      <c r="C33" s="89">
        <v>11443</v>
      </c>
      <c r="D33" s="89">
        <v>9153</v>
      </c>
      <c r="E33" s="97">
        <v>8034</v>
      </c>
      <c r="F33" s="97">
        <v>17595</v>
      </c>
      <c r="G33" s="97">
        <v>18974</v>
      </c>
      <c r="H33" s="97">
        <v>30416</v>
      </c>
      <c r="I33" s="97">
        <v>16331</v>
      </c>
      <c r="J33" s="97">
        <v>34156</v>
      </c>
      <c r="K33" s="92">
        <v>21642</v>
      </c>
      <c r="L33" s="92">
        <v>25270</v>
      </c>
      <c r="M33" s="92">
        <v>13338</v>
      </c>
      <c r="N33" s="92">
        <v>3916</v>
      </c>
      <c r="O33" s="92">
        <v>3885</v>
      </c>
      <c r="P33" s="92">
        <v>3170</v>
      </c>
    </row>
    <row r="34" spans="1:16" ht="12.75" customHeight="1" x14ac:dyDescent="0.2">
      <c r="A34" s="91" t="s">
        <v>4</v>
      </c>
      <c r="B34" s="89">
        <v>7586</v>
      </c>
      <c r="C34" s="89">
        <v>6721</v>
      </c>
      <c r="D34" s="89">
        <v>5666</v>
      </c>
      <c r="E34" s="97">
        <v>6418</v>
      </c>
      <c r="F34" s="97">
        <v>6454</v>
      </c>
      <c r="G34" s="97">
        <v>4214</v>
      </c>
      <c r="H34" s="97">
        <v>32416</v>
      </c>
      <c r="I34" s="97">
        <v>9382</v>
      </c>
      <c r="J34" s="97">
        <v>11039</v>
      </c>
      <c r="K34" s="92">
        <v>17709</v>
      </c>
      <c r="L34" s="92">
        <v>35221</v>
      </c>
      <c r="M34" s="92">
        <v>39070</v>
      </c>
      <c r="N34" s="92">
        <v>5707</v>
      </c>
      <c r="O34" s="92">
        <v>2261</v>
      </c>
      <c r="P34" s="92">
        <v>4699</v>
      </c>
    </row>
    <row r="35" spans="1:16" ht="12.75" customHeight="1" x14ac:dyDescent="0.2">
      <c r="A35" s="91" t="s">
        <v>30</v>
      </c>
      <c r="B35" s="89">
        <v>4869</v>
      </c>
      <c r="C35" s="89">
        <v>3453</v>
      </c>
      <c r="D35" s="89">
        <v>3776</v>
      </c>
      <c r="E35" s="97">
        <v>3705</v>
      </c>
      <c r="F35" s="97">
        <v>2311</v>
      </c>
      <c r="G35" s="97">
        <v>3651</v>
      </c>
      <c r="H35" s="97">
        <v>13184</v>
      </c>
      <c r="I35" s="97">
        <v>5110</v>
      </c>
      <c r="J35" s="97">
        <v>7208</v>
      </c>
      <c r="K35" s="92">
        <v>10401</v>
      </c>
      <c r="L35" s="92">
        <v>10088</v>
      </c>
      <c r="M35" s="92">
        <v>6829</v>
      </c>
      <c r="N35" s="92">
        <v>7870</v>
      </c>
      <c r="O35" s="92">
        <v>1755</v>
      </c>
      <c r="P35" s="92">
        <v>1070</v>
      </c>
    </row>
    <row r="36" spans="1:16" ht="12.75" customHeight="1" x14ac:dyDescent="0.2">
      <c r="A36" s="91" t="s">
        <v>10</v>
      </c>
      <c r="B36" s="89">
        <v>8731</v>
      </c>
      <c r="C36" s="89">
        <v>8184</v>
      </c>
      <c r="D36" s="89">
        <v>9173</v>
      </c>
      <c r="E36" s="97">
        <v>2603</v>
      </c>
      <c r="F36" s="97">
        <v>2172</v>
      </c>
      <c r="G36" s="97">
        <v>10174</v>
      </c>
      <c r="H36" s="97">
        <v>42062</v>
      </c>
      <c r="I36" s="97">
        <v>40966</v>
      </c>
      <c r="J36" s="97">
        <v>52779</v>
      </c>
      <c r="K36" s="92">
        <v>34010</v>
      </c>
      <c r="L36" s="92">
        <v>18778</v>
      </c>
      <c r="M36" s="92">
        <v>13692</v>
      </c>
      <c r="N36" s="92">
        <v>7227</v>
      </c>
      <c r="O36" s="92">
        <v>11340</v>
      </c>
      <c r="P36" s="92">
        <v>14479</v>
      </c>
    </row>
    <row r="37" spans="1:16" ht="12.75" customHeight="1" x14ac:dyDescent="0.2">
      <c r="A37" s="91" t="s">
        <v>21</v>
      </c>
      <c r="B37" s="89">
        <v>16980</v>
      </c>
      <c r="C37" s="89">
        <v>14523</v>
      </c>
      <c r="D37" s="89">
        <v>12861</v>
      </c>
      <c r="E37" s="97">
        <v>12162</v>
      </c>
      <c r="F37" s="97">
        <v>6047</v>
      </c>
      <c r="G37" s="97">
        <v>19289</v>
      </c>
      <c r="H37" s="97">
        <v>24492</v>
      </c>
      <c r="I37" s="97">
        <v>18837</v>
      </c>
      <c r="J37" s="97">
        <v>22243</v>
      </c>
      <c r="K37" s="92">
        <v>35270</v>
      </c>
      <c r="L37" s="92">
        <v>52027</v>
      </c>
      <c r="M37" s="92">
        <v>68091</v>
      </c>
      <c r="N37" s="92">
        <v>57474</v>
      </c>
      <c r="O37" s="92">
        <v>42496</v>
      </c>
      <c r="P37" s="92">
        <v>26193</v>
      </c>
    </row>
    <row r="38" spans="1:16" ht="12.75" customHeight="1" x14ac:dyDescent="0.2">
      <c r="A38" s="91" t="s">
        <v>22</v>
      </c>
      <c r="B38" s="89">
        <v>13196</v>
      </c>
      <c r="C38" s="89">
        <v>13145</v>
      </c>
      <c r="D38" s="89">
        <v>8271</v>
      </c>
      <c r="E38" s="97">
        <v>10102</v>
      </c>
      <c r="F38" s="97">
        <v>5333</v>
      </c>
      <c r="G38" s="97">
        <v>3972</v>
      </c>
      <c r="H38" s="97">
        <v>27540</v>
      </c>
      <c r="I38" s="97">
        <v>22104</v>
      </c>
      <c r="J38" s="97">
        <v>38364</v>
      </c>
      <c r="K38" s="92">
        <v>37776</v>
      </c>
      <c r="L38" s="92">
        <v>28356</v>
      </c>
      <c r="M38" s="92">
        <v>23003</v>
      </c>
      <c r="N38" s="92">
        <v>5376</v>
      </c>
      <c r="O38" s="92">
        <v>4954</v>
      </c>
      <c r="P38" s="92">
        <v>8315</v>
      </c>
    </row>
    <row r="39" spans="1:16" ht="12.75" customHeight="1" x14ac:dyDescent="0.2">
      <c r="A39" s="91" t="s">
        <v>25</v>
      </c>
      <c r="B39" s="89">
        <v>4353</v>
      </c>
      <c r="C39" s="89">
        <v>6463</v>
      </c>
      <c r="D39" s="89">
        <v>5103</v>
      </c>
      <c r="E39" s="97">
        <v>3449</v>
      </c>
      <c r="F39" s="97">
        <v>1107</v>
      </c>
      <c r="G39" s="97">
        <v>5385</v>
      </c>
      <c r="H39" s="97">
        <v>11007</v>
      </c>
      <c r="I39" s="97">
        <v>18626</v>
      </c>
      <c r="J39" s="97">
        <v>11271</v>
      </c>
      <c r="K39" s="92">
        <v>13283</v>
      </c>
      <c r="L39" s="92">
        <v>8375</v>
      </c>
      <c r="M39" s="92">
        <v>4538</v>
      </c>
      <c r="N39" s="92">
        <v>4037</v>
      </c>
      <c r="O39" s="92">
        <v>3587</v>
      </c>
      <c r="P39" s="92">
        <v>2461</v>
      </c>
    </row>
    <row r="40" spans="1:16" ht="12.75" customHeight="1" x14ac:dyDescent="0.2">
      <c r="A40" s="91" t="s">
        <v>11</v>
      </c>
      <c r="B40" s="89">
        <v>24888</v>
      </c>
      <c r="C40" s="89">
        <v>26046</v>
      </c>
      <c r="D40" s="89">
        <v>19636</v>
      </c>
      <c r="E40" s="97">
        <v>16074</v>
      </c>
      <c r="F40" s="97">
        <v>7528</v>
      </c>
      <c r="G40" s="97">
        <v>12469</v>
      </c>
      <c r="H40" s="97">
        <v>18835</v>
      </c>
      <c r="I40" s="97">
        <v>15135</v>
      </c>
      <c r="J40" s="97">
        <v>15478</v>
      </c>
      <c r="K40" s="92">
        <v>19427</v>
      </c>
      <c r="L40" s="92">
        <v>20723</v>
      </c>
      <c r="M40" s="92">
        <v>10536</v>
      </c>
      <c r="N40" s="92">
        <v>11034</v>
      </c>
      <c r="O40" s="92">
        <v>9266</v>
      </c>
      <c r="P40" s="92">
        <v>8181</v>
      </c>
    </row>
    <row r="41" spans="1:16" ht="12.75" customHeight="1" x14ac:dyDescent="0.2">
      <c r="A41" s="91" t="s">
        <v>26</v>
      </c>
      <c r="B41" s="89">
        <v>2497</v>
      </c>
      <c r="C41" s="89">
        <v>4094</v>
      </c>
      <c r="D41" s="89">
        <v>3302</v>
      </c>
      <c r="E41" s="97">
        <v>2271</v>
      </c>
      <c r="F41" s="97">
        <v>333</v>
      </c>
      <c r="G41" s="97">
        <v>263</v>
      </c>
      <c r="H41" s="97">
        <v>5422</v>
      </c>
      <c r="I41" s="97">
        <v>3192</v>
      </c>
      <c r="J41" s="97">
        <v>874</v>
      </c>
      <c r="K41" s="92">
        <v>932</v>
      </c>
      <c r="L41" s="92">
        <v>3226</v>
      </c>
      <c r="M41" s="92">
        <v>1987</v>
      </c>
      <c r="N41" s="92">
        <v>1032</v>
      </c>
      <c r="O41" s="92">
        <v>665</v>
      </c>
      <c r="P41" s="92">
        <v>545</v>
      </c>
    </row>
    <row r="42" spans="1:16" ht="12.75" customHeight="1" x14ac:dyDescent="0.2">
      <c r="A42" s="91" t="s">
        <v>27</v>
      </c>
      <c r="B42" s="89">
        <v>20452</v>
      </c>
      <c r="C42" s="89">
        <v>18521</v>
      </c>
      <c r="D42" s="89">
        <v>16602</v>
      </c>
      <c r="E42" s="97">
        <v>13095</v>
      </c>
      <c r="F42" s="97">
        <v>4836</v>
      </c>
      <c r="G42" s="97">
        <v>8303</v>
      </c>
      <c r="H42" s="97">
        <v>86395</v>
      </c>
      <c r="I42" s="97">
        <v>245045</v>
      </c>
      <c r="J42" s="97">
        <v>276919</v>
      </c>
      <c r="K42" s="92">
        <v>137627</v>
      </c>
      <c r="L42" s="92">
        <v>146305</v>
      </c>
      <c r="M42" s="92">
        <v>112539</v>
      </c>
      <c r="N42" s="92">
        <v>116813</v>
      </c>
      <c r="O42" s="92">
        <v>121740</v>
      </c>
      <c r="P42" s="92">
        <v>100641</v>
      </c>
    </row>
    <row r="43" spans="1:16" ht="12.75" customHeight="1" x14ac:dyDescent="0.2">
      <c r="A43" s="91" t="s">
        <v>28</v>
      </c>
      <c r="B43" s="89">
        <v>19148</v>
      </c>
      <c r="C43" s="89">
        <v>19795</v>
      </c>
      <c r="D43" s="89">
        <v>15209</v>
      </c>
      <c r="E43" s="97">
        <v>18492</v>
      </c>
      <c r="F43" s="97">
        <v>12062</v>
      </c>
      <c r="G43" s="97">
        <v>12039</v>
      </c>
      <c r="H43" s="97">
        <v>71751</v>
      </c>
      <c r="I43" s="97">
        <v>80043</v>
      </c>
      <c r="J43" s="97">
        <v>49888</v>
      </c>
      <c r="K43" s="92">
        <v>13083</v>
      </c>
      <c r="L43" s="92">
        <v>22702</v>
      </c>
      <c r="M43" s="92">
        <v>13826</v>
      </c>
      <c r="N43" s="92">
        <v>13236</v>
      </c>
      <c r="O43" s="92">
        <v>7352</v>
      </c>
      <c r="P43" s="92">
        <v>6037</v>
      </c>
    </row>
    <row r="44" spans="1:16" ht="12.75" customHeight="1" x14ac:dyDescent="0.2">
      <c r="A44" s="91" t="s">
        <v>31</v>
      </c>
      <c r="B44" s="89">
        <v>4311</v>
      </c>
      <c r="C44" s="89">
        <v>4319</v>
      </c>
      <c r="D44" s="89">
        <v>2858</v>
      </c>
      <c r="E44" s="97">
        <v>3715</v>
      </c>
      <c r="F44" s="97">
        <v>1864</v>
      </c>
      <c r="G44" s="97">
        <v>2070</v>
      </c>
      <c r="H44" s="97">
        <v>10974</v>
      </c>
      <c r="I44" s="97">
        <v>3879</v>
      </c>
      <c r="J44" s="97">
        <v>6233</v>
      </c>
      <c r="K44" s="92">
        <v>7026</v>
      </c>
      <c r="L44" s="92">
        <v>12156</v>
      </c>
      <c r="M44" s="92">
        <v>3714</v>
      </c>
      <c r="N44" s="92">
        <v>1868</v>
      </c>
      <c r="O44" s="92">
        <v>2571</v>
      </c>
      <c r="P44" s="92">
        <v>3227</v>
      </c>
    </row>
    <row r="45" spans="1:16" ht="12.75" customHeight="1" thickBot="1" x14ac:dyDescent="0.25">
      <c r="A45" s="201" t="s">
        <v>12</v>
      </c>
      <c r="B45" s="197">
        <v>4181</v>
      </c>
      <c r="C45" s="197">
        <v>5282</v>
      </c>
      <c r="D45" s="197">
        <v>4341</v>
      </c>
      <c r="E45" s="204">
        <v>3147</v>
      </c>
      <c r="F45" s="204">
        <v>829</v>
      </c>
      <c r="G45" s="204">
        <v>469</v>
      </c>
      <c r="H45" s="204">
        <v>2903</v>
      </c>
      <c r="I45" s="204">
        <v>2103</v>
      </c>
      <c r="J45" s="204">
        <v>2999</v>
      </c>
      <c r="K45" s="206">
        <v>3020</v>
      </c>
      <c r="L45" s="206">
        <v>3472</v>
      </c>
      <c r="M45" s="206">
        <v>4022</v>
      </c>
      <c r="N45" s="206">
        <v>1217</v>
      </c>
      <c r="O45" s="206">
        <v>841</v>
      </c>
      <c r="P45" s="206">
        <v>650</v>
      </c>
    </row>
    <row r="46" spans="1:16" s="5" customFormat="1" ht="12.75" customHeight="1" x14ac:dyDescent="0.2">
      <c r="A46" s="167" t="s">
        <v>191</v>
      </c>
      <c r="B46" s="3"/>
      <c r="C46" s="3"/>
      <c r="D46" s="3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s="11" customFormat="1" ht="12.75" customHeight="1" x14ac:dyDescent="0.2">
      <c r="A47" s="11" t="s">
        <v>104</v>
      </c>
    </row>
    <row r="48" spans="1:16" ht="12.75" customHeight="1" x14ac:dyDescent="0.2">
      <c r="B48" s="94"/>
      <c r="C48" s="94"/>
      <c r="D48" s="94"/>
      <c r="E48" s="99"/>
      <c r="F48" s="99"/>
      <c r="G48" s="99"/>
      <c r="H48" s="99"/>
      <c r="I48" s="99"/>
      <c r="J48" s="99"/>
    </row>
  </sheetData>
  <mergeCells count="19">
    <mergeCell ref="B6:B7"/>
    <mergeCell ref="C6:C7"/>
    <mergeCell ref="D6:D7"/>
    <mergeCell ref="P6:P7"/>
    <mergeCell ref="A2:P2"/>
    <mergeCell ref="B5:P5"/>
    <mergeCell ref="K6:K7"/>
    <mergeCell ref="N6:N7"/>
    <mergeCell ref="M6:M7"/>
    <mergeCell ref="O6:O7"/>
    <mergeCell ref="A3:O3"/>
    <mergeCell ref="G6:G7"/>
    <mergeCell ref="H6:H7"/>
    <mergeCell ref="I6:I7"/>
    <mergeCell ref="J6:J7"/>
    <mergeCell ref="A5:A7"/>
    <mergeCell ref="L6:L7"/>
    <mergeCell ref="E6:E7"/>
    <mergeCell ref="F6:F7"/>
  </mergeCells>
  <phoneticPr fontId="0" type="noConversion"/>
  <hyperlinks>
    <hyperlink ref="A1" location="índice!A1" display="Regresar"/>
  </hyperlinks>
  <printOptions horizontalCentered="1" gridLinesSet="0"/>
  <pageMargins left="0.17" right="0.23" top="0.23622047244094491" bottom="0.27559055118110237" header="0" footer="0.15748031496062992"/>
  <pageSetup scale="92" orientation="landscape" horizontalDpi="4294967292" verticalDpi="144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showGridLines="0" showZeros="0" zoomScaleNormal="85" zoomScaleSheetLayoutView="48" workbookViewId="0">
      <selection activeCell="A4" sqref="A4"/>
    </sheetView>
  </sheetViews>
  <sheetFormatPr baseColWidth="10" defaultRowHeight="12.75" x14ac:dyDescent="0.2"/>
  <cols>
    <col min="1" max="1" width="15.21875" style="86" customWidth="1"/>
    <col min="2" max="2" width="8.88671875" style="86" customWidth="1"/>
    <col min="3" max="3" width="8.5546875" style="86" customWidth="1"/>
    <col min="4" max="4" width="8.6640625" style="86" customWidth="1"/>
    <col min="5" max="5" width="8.77734375" style="86" customWidth="1"/>
    <col min="6" max="6" width="8.21875" style="86" customWidth="1"/>
    <col min="7" max="7" width="8.5546875" style="86" customWidth="1"/>
    <col min="8" max="8" width="8" style="86" customWidth="1"/>
    <col min="9" max="9" width="8.33203125" style="86" customWidth="1"/>
    <col min="10" max="11" width="8.44140625" style="86" customWidth="1"/>
    <col min="12" max="15" width="9" style="86" customWidth="1"/>
    <col min="16" max="16384" width="11.5546875" style="86"/>
  </cols>
  <sheetData>
    <row r="1" spans="1:15" x14ac:dyDescent="0.2">
      <c r="A1" s="234" t="s">
        <v>157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1:15" s="122" customFormat="1" ht="12.75" customHeight="1" x14ac:dyDescent="0.2">
      <c r="A2" s="433" t="s">
        <v>76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</row>
    <row r="3" spans="1:15" s="122" customFormat="1" ht="12.75" customHeight="1" x14ac:dyDescent="0.2">
      <c r="A3" s="442" t="s">
        <v>233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</row>
    <row r="4" spans="1:15" s="122" customFormat="1" ht="12.75" customHeight="1" thickBot="1" x14ac:dyDescent="0.25">
      <c r="A4" s="207"/>
      <c r="B4" s="200"/>
      <c r="C4" s="200"/>
      <c r="D4" s="200"/>
      <c r="E4" s="200"/>
      <c r="F4" s="200"/>
      <c r="G4" s="200"/>
      <c r="H4" s="200"/>
      <c r="I4" s="200"/>
      <c r="J4" s="200"/>
      <c r="K4" s="200"/>
      <c r="M4" s="345"/>
      <c r="N4" s="345"/>
      <c r="O4" s="346" t="s">
        <v>196</v>
      </c>
    </row>
    <row r="5" spans="1:15" ht="12.75" customHeight="1" x14ac:dyDescent="0.2">
      <c r="A5" s="448" t="s">
        <v>121</v>
      </c>
      <c r="B5" s="446" t="s">
        <v>133</v>
      </c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</row>
    <row r="6" spans="1:15" ht="12.75" customHeight="1" x14ac:dyDescent="0.2">
      <c r="A6" s="449"/>
      <c r="B6" s="445">
        <v>2000</v>
      </c>
      <c r="C6" s="445">
        <v>2001</v>
      </c>
      <c r="D6" s="445">
        <v>2002</v>
      </c>
      <c r="E6" s="445">
        <v>2003</v>
      </c>
      <c r="F6" s="445" t="s">
        <v>33</v>
      </c>
      <c r="G6" s="443" t="s">
        <v>36</v>
      </c>
      <c r="H6" s="443" t="s">
        <v>77</v>
      </c>
      <c r="I6" s="443">
        <v>2007</v>
      </c>
      <c r="J6" s="443" t="s">
        <v>78</v>
      </c>
      <c r="K6" s="443" t="s">
        <v>88</v>
      </c>
      <c r="L6" s="443" t="s">
        <v>102</v>
      </c>
      <c r="M6" s="443" t="s">
        <v>186</v>
      </c>
      <c r="N6" s="443" t="s">
        <v>207</v>
      </c>
      <c r="O6" s="443" t="s">
        <v>227</v>
      </c>
    </row>
    <row r="7" spans="1:15" ht="12.75" customHeight="1" x14ac:dyDescent="0.2">
      <c r="A7" s="449"/>
      <c r="B7" s="445"/>
      <c r="C7" s="445"/>
      <c r="D7" s="445"/>
      <c r="E7" s="445"/>
      <c r="F7" s="445"/>
      <c r="G7" s="443"/>
      <c r="H7" s="443"/>
      <c r="I7" s="443"/>
      <c r="J7" s="443"/>
      <c r="K7" s="443"/>
      <c r="L7" s="443"/>
      <c r="M7" s="443"/>
      <c r="N7" s="443"/>
      <c r="O7" s="443"/>
    </row>
    <row r="8" spans="1:15" ht="12.75" customHeight="1" x14ac:dyDescent="0.2">
      <c r="B8" s="100"/>
      <c r="C8" s="100"/>
      <c r="D8" s="100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</row>
    <row r="9" spans="1:15" ht="12.75" customHeight="1" x14ac:dyDescent="0.2">
      <c r="A9" s="88" t="s">
        <v>119</v>
      </c>
      <c r="B9" s="92">
        <v>1895603</v>
      </c>
      <c r="C9" s="92">
        <v>1973141</v>
      </c>
      <c r="D9" s="92">
        <v>2168503</v>
      </c>
      <c r="E9" s="92">
        <v>2518969</v>
      </c>
      <c r="F9" s="92">
        <v>2106413</v>
      </c>
      <c r="G9" s="92">
        <v>1557625</v>
      </c>
      <c r="H9" s="92">
        <v>1952931</v>
      </c>
      <c r="I9" s="92">
        <v>1894202</v>
      </c>
      <c r="J9" s="92">
        <v>2498526</v>
      </c>
      <c r="K9" s="92">
        <v>2377197</v>
      </c>
      <c r="L9" s="97">
        <v>3030824</v>
      </c>
      <c r="M9" s="97">
        <v>3276045</v>
      </c>
      <c r="N9" s="97">
        <v>3354494</v>
      </c>
      <c r="O9" s="97">
        <f>SUM(O11:O45)</f>
        <v>3090734</v>
      </c>
    </row>
    <row r="10" spans="1:15" ht="12.75" customHeight="1" x14ac:dyDescent="0.2">
      <c r="A10" s="91"/>
      <c r="B10" s="89"/>
      <c r="C10" s="89"/>
      <c r="D10" s="89"/>
      <c r="E10" s="96"/>
      <c r="F10" s="96"/>
      <c r="G10" s="96"/>
      <c r="H10" s="96"/>
      <c r="I10" s="96"/>
      <c r="J10" s="96"/>
      <c r="K10" s="96"/>
      <c r="L10" s="97"/>
      <c r="M10" s="97"/>
      <c r="N10" s="97"/>
      <c r="O10" s="97"/>
    </row>
    <row r="11" spans="1:15" ht="12.75" customHeight="1" x14ac:dyDescent="0.2">
      <c r="A11" s="91" t="s">
        <v>13</v>
      </c>
      <c r="B11" s="89">
        <v>25320</v>
      </c>
      <c r="C11" s="89">
        <v>28834</v>
      </c>
      <c r="D11" s="89">
        <v>27882</v>
      </c>
      <c r="E11" s="97">
        <v>32015</v>
      </c>
      <c r="F11" s="97">
        <v>26814</v>
      </c>
      <c r="G11" s="97">
        <v>20295</v>
      </c>
      <c r="H11" s="97">
        <v>23527</v>
      </c>
      <c r="I11" s="97">
        <v>20007</v>
      </c>
      <c r="J11" s="97">
        <v>45895</v>
      </c>
      <c r="K11" s="97">
        <v>41891</v>
      </c>
      <c r="L11" s="97">
        <v>51057</v>
      </c>
      <c r="M11" s="97">
        <v>37995</v>
      </c>
      <c r="N11" s="97">
        <v>30486</v>
      </c>
      <c r="O11" s="97">
        <v>61463</v>
      </c>
    </row>
    <row r="12" spans="1:15" ht="12.75" customHeight="1" x14ac:dyDescent="0.2">
      <c r="A12" s="91" t="s">
        <v>19</v>
      </c>
      <c r="B12" s="89">
        <v>58209</v>
      </c>
      <c r="C12" s="89">
        <v>68158</v>
      </c>
      <c r="D12" s="89">
        <v>61578</v>
      </c>
      <c r="E12" s="97">
        <v>86874</v>
      </c>
      <c r="F12" s="97">
        <v>61185</v>
      </c>
      <c r="G12" s="97">
        <v>44790</v>
      </c>
      <c r="H12" s="97">
        <v>79414</v>
      </c>
      <c r="I12" s="97">
        <v>46032</v>
      </c>
      <c r="J12" s="97">
        <v>41827</v>
      </c>
      <c r="K12" s="97">
        <v>43577</v>
      </c>
      <c r="L12" s="97">
        <v>75582</v>
      </c>
      <c r="M12" s="97">
        <v>98527</v>
      </c>
      <c r="N12" s="97">
        <v>135553</v>
      </c>
      <c r="O12" s="97">
        <v>122774</v>
      </c>
    </row>
    <row r="13" spans="1:15" ht="12.75" customHeight="1" x14ac:dyDescent="0.2">
      <c r="A13" s="91" t="s">
        <v>20</v>
      </c>
      <c r="B13" s="89">
        <v>13058</v>
      </c>
      <c r="C13" s="89">
        <v>13693</v>
      </c>
      <c r="D13" s="89">
        <v>13808</v>
      </c>
      <c r="E13" s="97">
        <v>13818</v>
      </c>
      <c r="F13" s="97">
        <v>21599</v>
      </c>
      <c r="G13" s="97">
        <v>11740</v>
      </c>
      <c r="H13" s="97">
        <v>14771</v>
      </c>
      <c r="I13" s="97">
        <v>17681</v>
      </c>
      <c r="J13" s="97">
        <v>33851</v>
      </c>
      <c r="K13" s="97">
        <v>31256</v>
      </c>
      <c r="L13" s="97">
        <v>48934</v>
      </c>
      <c r="M13" s="97">
        <v>29816</v>
      </c>
      <c r="N13" s="97">
        <v>40434</v>
      </c>
      <c r="O13" s="97">
        <v>22678</v>
      </c>
    </row>
    <row r="14" spans="1:15" ht="12.75" customHeight="1" x14ac:dyDescent="0.2">
      <c r="A14" s="91" t="s">
        <v>29</v>
      </c>
      <c r="B14" s="89">
        <v>16664</v>
      </c>
      <c r="C14" s="89">
        <v>18216</v>
      </c>
      <c r="D14" s="89">
        <v>17082</v>
      </c>
      <c r="E14" s="97">
        <v>21880</v>
      </c>
      <c r="F14" s="97">
        <v>15483</v>
      </c>
      <c r="G14" s="97">
        <v>13083</v>
      </c>
      <c r="H14" s="97">
        <v>18063</v>
      </c>
      <c r="I14" s="97">
        <v>14282</v>
      </c>
      <c r="J14" s="97">
        <v>23141</v>
      </c>
      <c r="K14" s="97">
        <v>25482</v>
      </c>
      <c r="L14" s="97">
        <v>43830</v>
      </c>
      <c r="M14" s="97">
        <v>41905</v>
      </c>
      <c r="N14" s="97">
        <v>33761</v>
      </c>
      <c r="O14" s="97">
        <v>26164</v>
      </c>
    </row>
    <row r="15" spans="1:15" ht="12.75" customHeight="1" x14ac:dyDescent="0.2">
      <c r="A15" s="91" t="s">
        <v>6</v>
      </c>
      <c r="B15" s="89">
        <v>48503</v>
      </c>
      <c r="C15" s="89">
        <v>54526</v>
      </c>
      <c r="D15" s="89">
        <v>65641</v>
      </c>
      <c r="E15" s="97">
        <v>94116</v>
      </c>
      <c r="F15" s="97">
        <v>98458</v>
      </c>
      <c r="G15" s="97">
        <v>69282</v>
      </c>
      <c r="H15" s="97">
        <v>93814</v>
      </c>
      <c r="I15" s="97">
        <v>68608</v>
      </c>
      <c r="J15" s="97">
        <v>101712</v>
      </c>
      <c r="K15" s="97">
        <v>98791</v>
      </c>
      <c r="L15" s="97">
        <v>109499</v>
      </c>
      <c r="M15" s="97">
        <v>105037</v>
      </c>
      <c r="N15" s="97">
        <v>109234</v>
      </c>
      <c r="O15" s="97">
        <v>96978</v>
      </c>
    </row>
    <row r="16" spans="1:15" ht="12.75" customHeight="1" x14ac:dyDescent="0.2">
      <c r="A16" s="91" t="s">
        <v>14</v>
      </c>
      <c r="B16" s="89">
        <v>16031</v>
      </c>
      <c r="C16" s="89">
        <v>18284</v>
      </c>
      <c r="D16" s="89">
        <v>14593</v>
      </c>
      <c r="E16" s="97">
        <v>15080</v>
      </c>
      <c r="F16" s="97">
        <v>19315</v>
      </c>
      <c r="G16" s="97">
        <v>15169</v>
      </c>
      <c r="H16" s="97">
        <v>14884</v>
      </c>
      <c r="I16" s="97">
        <v>10033</v>
      </c>
      <c r="J16" s="97">
        <v>12768</v>
      </c>
      <c r="K16" s="97">
        <v>12981</v>
      </c>
      <c r="L16" s="97">
        <v>16541</v>
      </c>
      <c r="M16" s="97">
        <v>18813</v>
      </c>
      <c r="N16" s="97">
        <v>13456</v>
      </c>
      <c r="O16" s="97">
        <v>9778</v>
      </c>
    </row>
    <row r="17" spans="1:15" ht="12.75" customHeight="1" x14ac:dyDescent="0.2">
      <c r="A17" s="91" t="s">
        <v>1</v>
      </c>
      <c r="B17" s="89">
        <v>25778</v>
      </c>
      <c r="C17" s="89">
        <v>26882</v>
      </c>
      <c r="D17" s="89">
        <v>30573</v>
      </c>
      <c r="E17" s="97">
        <v>35978</v>
      </c>
      <c r="F17" s="97">
        <v>21595</v>
      </c>
      <c r="G17" s="97">
        <v>14260</v>
      </c>
      <c r="H17" s="97">
        <v>28406</v>
      </c>
      <c r="I17" s="97">
        <v>24410</v>
      </c>
      <c r="J17" s="97">
        <v>27736</v>
      </c>
      <c r="K17" s="97">
        <v>23761</v>
      </c>
      <c r="L17" s="97">
        <v>25928</v>
      </c>
      <c r="M17" s="97">
        <v>27411</v>
      </c>
      <c r="N17" s="97">
        <v>25560</v>
      </c>
      <c r="O17" s="97">
        <v>25007</v>
      </c>
    </row>
    <row r="18" spans="1:15" ht="12.75" customHeight="1" x14ac:dyDescent="0.2">
      <c r="A18" s="91" t="s">
        <v>7</v>
      </c>
      <c r="B18" s="89">
        <v>68635</v>
      </c>
      <c r="C18" s="89">
        <v>77868</v>
      </c>
      <c r="D18" s="89">
        <v>91016</v>
      </c>
      <c r="E18" s="97">
        <v>108816</v>
      </c>
      <c r="F18" s="97">
        <v>76503</v>
      </c>
      <c r="G18" s="97">
        <v>64129</v>
      </c>
      <c r="H18" s="97">
        <v>77423</v>
      </c>
      <c r="I18" s="97">
        <v>69083</v>
      </c>
      <c r="J18" s="97">
        <v>71318</v>
      </c>
      <c r="K18" s="97">
        <v>64266</v>
      </c>
      <c r="L18" s="97">
        <v>79451</v>
      </c>
      <c r="M18" s="97">
        <v>124265</v>
      </c>
      <c r="N18" s="97">
        <v>111919</v>
      </c>
      <c r="O18" s="97">
        <v>98221</v>
      </c>
    </row>
    <row r="19" spans="1:15" ht="12.75" customHeight="1" x14ac:dyDescent="0.2">
      <c r="A19" s="49" t="s">
        <v>107</v>
      </c>
      <c r="B19" s="89">
        <v>106075</v>
      </c>
      <c r="C19" s="89">
        <v>114936</v>
      </c>
      <c r="D19" s="89">
        <v>135409</v>
      </c>
      <c r="E19" s="89">
        <v>149825</v>
      </c>
      <c r="F19" s="89">
        <v>150415</v>
      </c>
      <c r="G19" s="97">
        <v>78814</v>
      </c>
      <c r="H19" s="97">
        <v>84283</v>
      </c>
      <c r="I19" s="97">
        <v>89317</v>
      </c>
      <c r="J19" s="97">
        <v>119726</v>
      </c>
      <c r="K19" s="97">
        <v>115125</v>
      </c>
      <c r="L19" s="97">
        <v>166448</v>
      </c>
      <c r="M19" s="97">
        <v>106378</v>
      </c>
      <c r="N19" s="97">
        <v>96571</v>
      </c>
      <c r="O19" s="97">
        <v>88218</v>
      </c>
    </row>
    <row r="20" spans="1:15" ht="12.75" customHeight="1" x14ac:dyDescent="0.2">
      <c r="A20" s="49" t="s">
        <v>106</v>
      </c>
      <c r="B20" s="89">
        <v>164158</v>
      </c>
      <c r="C20" s="89">
        <v>161025</v>
      </c>
      <c r="D20" s="89">
        <v>169112</v>
      </c>
      <c r="E20" s="89">
        <v>191754</v>
      </c>
      <c r="F20" s="89">
        <v>116077</v>
      </c>
      <c r="G20" s="97">
        <v>105299</v>
      </c>
      <c r="H20" s="97">
        <v>102714</v>
      </c>
      <c r="I20" s="97">
        <v>145969</v>
      </c>
      <c r="J20" s="97">
        <v>167744</v>
      </c>
      <c r="K20" s="97">
        <v>134433</v>
      </c>
      <c r="L20" s="97">
        <v>150599</v>
      </c>
      <c r="M20" s="97">
        <v>280544</v>
      </c>
      <c r="N20" s="97">
        <v>386774</v>
      </c>
      <c r="O20" s="97">
        <v>383948</v>
      </c>
    </row>
    <row r="21" spans="1:15" ht="12.75" customHeight="1" x14ac:dyDescent="0.2">
      <c r="A21" s="91" t="s">
        <v>8</v>
      </c>
      <c r="B21" s="89">
        <v>32302</v>
      </c>
      <c r="C21" s="89">
        <v>34259</v>
      </c>
      <c r="D21" s="89">
        <v>38001</v>
      </c>
      <c r="E21" s="97">
        <v>40439</v>
      </c>
      <c r="F21" s="97">
        <v>28866</v>
      </c>
      <c r="G21" s="97">
        <v>27556</v>
      </c>
      <c r="H21" s="97">
        <v>29029</v>
      </c>
      <c r="I21" s="97">
        <v>32513</v>
      </c>
      <c r="J21" s="97">
        <v>31539</v>
      </c>
      <c r="K21" s="97">
        <v>32636</v>
      </c>
      <c r="L21" s="97">
        <v>46578</v>
      </c>
      <c r="M21" s="97">
        <v>39715</v>
      </c>
      <c r="N21" s="97">
        <v>37090</v>
      </c>
      <c r="O21" s="97">
        <v>62284</v>
      </c>
    </row>
    <row r="22" spans="1:15" ht="12.75" customHeight="1" x14ac:dyDescent="0.2">
      <c r="A22" s="91" t="s">
        <v>15</v>
      </c>
      <c r="B22" s="89">
        <v>84263</v>
      </c>
      <c r="C22" s="89">
        <v>92171</v>
      </c>
      <c r="D22" s="89">
        <v>95340</v>
      </c>
      <c r="E22" s="97">
        <v>94709</v>
      </c>
      <c r="F22" s="97">
        <v>118575</v>
      </c>
      <c r="G22" s="97">
        <v>94686</v>
      </c>
      <c r="H22" s="97">
        <v>123095</v>
      </c>
      <c r="I22" s="97">
        <v>107639</v>
      </c>
      <c r="J22" s="97">
        <v>119126</v>
      </c>
      <c r="K22" s="97">
        <v>136059</v>
      </c>
      <c r="L22" s="97">
        <v>184421</v>
      </c>
      <c r="M22" s="97">
        <v>239727</v>
      </c>
      <c r="N22" s="97">
        <v>261865</v>
      </c>
      <c r="O22" s="97">
        <v>133853</v>
      </c>
    </row>
    <row r="23" spans="1:15" ht="12.75" customHeight="1" x14ac:dyDescent="0.2">
      <c r="A23" s="91" t="s">
        <v>2</v>
      </c>
      <c r="B23" s="89">
        <v>33032</v>
      </c>
      <c r="C23" s="89">
        <v>34084</v>
      </c>
      <c r="D23" s="89">
        <v>59282</v>
      </c>
      <c r="E23" s="97">
        <v>47917</v>
      </c>
      <c r="F23" s="97">
        <v>28736</v>
      </c>
      <c r="G23" s="97">
        <v>31603</v>
      </c>
      <c r="H23" s="97">
        <v>41308</v>
      </c>
      <c r="I23" s="97">
        <v>33530</v>
      </c>
      <c r="J23" s="97">
        <v>25060</v>
      </c>
      <c r="K23" s="97">
        <v>22500</v>
      </c>
      <c r="L23" s="97">
        <v>30288</v>
      </c>
      <c r="M23" s="97">
        <v>24565</v>
      </c>
      <c r="N23" s="97">
        <v>61436</v>
      </c>
      <c r="O23" s="97">
        <v>94464</v>
      </c>
    </row>
    <row r="24" spans="1:15" ht="12.75" customHeight="1" x14ac:dyDescent="0.2">
      <c r="A24" s="91" t="s">
        <v>5</v>
      </c>
      <c r="B24" s="89">
        <v>25966</v>
      </c>
      <c r="C24" s="89">
        <v>24402</v>
      </c>
      <c r="D24" s="89">
        <v>25232</v>
      </c>
      <c r="E24" s="97">
        <v>48817</v>
      </c>
      <c r="F24" s="97">
        <v>41797</v>
      </c>
      <c r="G24" s="97">
        <v>17182</v>
      </c>
      <c r="H24" s="97">
        <v>30539</v>
      </c>
      <c r="I24" s="97">
        <v>27049</v>
      </c>
      <c r="J24" s="97">
        <v>31392</v>
      </c>
      <c r="K24" s="97">
        <v>30341</v>
      </c>
      <c r="L24" s="97">
        <v>41640</v>
      </c>
      <c r="M24" s="97">
        <v>45713</v>
      </c>
      <c r="N24" s="97">
        <v>40230</v>
      </c>
      <c r="O24" s="97">
        <v>36787</v>
      </c>
    </row>
    <row r="25" spans="1:15" ht="12.75" customHeight="1" x14ac:dyDescent="0.2">
      <c r="A25" s="91" t="s">
        <v>16</v>
      </c>
      <c r="B25" s="89">
        <v>140404</v>
      </c>
      <c r="C25" s="89">
        <v>138908</v>
      </c>
      <c r="D25" s="89">
        <v>157986</v>
      </c>
      <c r="E25" s="97">
        <v>177347</v>
      </c>
      <c r="F25" s="97">
        <v>112126</v>
      </c>
      <c r="G25" s="97">
        <v>128776</v>
      </c>
      <c r="H25" s="97">
        <v>151618</v>
      </c>
      <c r="I25" s="97">
        <v>139782</v>
      </c>
      <c r="J25" s="97">
        <v>214969</v>
      </c>
      <c r="K25" s="97">
        <v>173031</v>
      </c>
      <c r="L25" s="97">
        <v>190311</v>
      </c>
      <c r="M25" s="97">
        <v>169999</v>
      </c>
      <c r="N25" s="97">
        <v>148505</v>
      </c>
      <c r="O25" s="97">
        <v>148559</v>
      </c>
    </row>
    <row r="26" spans="1:15" ht="12.75" customHeight="1" x14ac:dyDescent="0.2">
      <c r="A26" s="49" t="s">
        <v>109</v>
      </c>
      <c r="B26" s="89">
        <v>122873</v>
      </c>
      <c r="C26" s="89">
        <v>124598</v>
      </c>
      <c r="D26" s="89">
        <v>142127</v>
      </c>
      <c r="E26" s="97">
        <v>180918</v>
      </c>
      <c r="F26" s="97">
        <v>173683</v>
      </c>
      <c r="G26" s="97">
        <v>130255</v>
      </c>
      <c r="H26" s="97">
        <v>156437</v>
      </c>
      <c r="I26" s="97">
        <v>170100</v>
      </c>
      <c r="J26" s="97">
        <v>211152</v>
      </c>
      <c r="K26" s="97">
        <v>314257</v>
      </c>
      <c r="L26" s="97">
        <v>448525</v>
      </c>
      <c r="M26" s="97">
        <v>459115</v>
      </c>
      <c r="N26" s="97">
        <v>365219</v>
      </c>
      <c r="O26" s="97">
        <v>316866</v>
      </c>
    </row>
    <row r="27" spans="1:15" ht="12.75" customHeight="1" x14ac:dyDescent="0.2">
      <c r="A27" s="49" t="s">
        <v>110</v>
      </c>
      <c r="B27" s="89">
        <v>66570</v>
      </c>
      <c r="C27" s="89">
        <v>80372</v>
      </c>
      <c r="D27" s="89">
        <v>91032</v>
      </c>
      <c r="E27" s="97">
        <v>113255</v>
      </c>
      <c r="F27" s="97">
        <v>52601</v>
      </c>
      <c r="G27" s="97">
        <v>53426</v>
      </c>
      <c r="H27" s="97">
        <v>76368</v>
      </c>
      <c r="I27" s="97">
        <v>81925</v>
      </c>
      <c r="J27" s="97">
        <v>92181</v>
      </c>
      <c r="K27" s="97">
        <v>75662</v>
      </c>
      <c r="L27" s="97">
        <v>98343</v>
      </c>
      <c r="M27" s="97">
        <v>143200</v>
      </c>
      <c r="N27" s="97">
        <v>154833</v>
      </c>
      <c r="O27" s="97">
        <v>182215</v>
      </c>
    </row>
    <row r="28" spans="1:15" ht="12.75" customHeight="1" x14ac:dyDescent="0.2">
      <c r="A28" s="91" t="s">
        <v>17</v>
      </c>
      <c r="B28" s="89">
        <v>56391</v>
      </c>
      <c r="C28" s="89">
        <v>54988</v>
      </c>
      <c r="D28" s="89">
        <v>50696</v>
      </c>
      <c r="E28" s="97">
        <v>67111</v>
      </c>
      <c r="F28" s="97">
        <v>59359</v>
      </c>
      <c r="G28" s="97">
        <v>40099</v>
      </c>
      <c r="H28" s="97">
        <v>54481</v>
      </c>
      <c r="I28" s="97">
        <v>41381</v>
      </c>
      <c r="J28" s="97">
        <v>43540</v>
      </c>
      <c r="K28" s="97">
        <v>35508</v>
      </c>
      <c r="L28" s="97">
        <v>53330</v>
      </c>
      <c r="M28" s="97">
        <v>116713</v>
      </c>
      <c r="N28" s="97">
        <v>110400</v>
      </c>
      <c r="O28" s="97">
        <v>92669</v>
      </c>
    </row>
    <row r="29" spans="1:15" ht="12.75" customHeight="1" x14ac:dyDescent="0.2">
      <c r="A29" s="91" t="s">
        <v>3</v>
      </c>
      <c r="B29" s="89">
        <v>34927</v>
      </c>
      <c r="C29" s="89">
        <v>31278</v>
      </c>
      <c r="D29" s="89">
        <v>32291</v>
      </c>
      <c r="E29" s="97">
        <v>43884</v>
      </c>
      <c r="F29" s="97">
        <v>33171</v>
      </c>
      <c r="G29" s="97">
        <v>14932</v>
      </c>
      <c r="H29" s="97">
        <v>24013</v>
      </c>
      <c r="I29" s="97">
        <v>25851</v>
      </c>
      <c r="J29" s="97">
        <v>38675</v>
      </c>
      <c r="K29" s="97">
        <v>37884</v>
      </c>
      <c r="L29" s="97">
        <v>39546</v>
      </c>
      <c r="M29" s="97">
        <v>38331</v>
      </c>
      <c r="N29" s="97">
        <v>38564</v>
      </c>
      <c r="O29" s="97">
        <v>36652</v>
      </c>
    </row>
    <row r="30" spans="1:15" ht="12.75" customHeight="1" x14ac:dyDescent="0.2">
      <c r="A30" s="91" t="s">
        <v>18</v>
      </c>
      <c r="B30" s="89">
        <v>19062</v>
      </c>
      <c r="C30" s="89">
        <v>21166</v>
      </c>
      <c r="D30" s="89">
        <v>20101</v>
      </c>
      <c r="E30" s="97">
        <v>21419</v>
      </c>
      <c r="F30" s="97">
        <v>33566</v>
      </c>
      <c r="G30" s="97">
        <v>26759</v>
      </c>
      <c r="H30" s="97">
        <v>19947</v>
      </c>
      <c r="I30" s="97">
        <v>26903</v>
      </c>
      <c r="J30" s="97">
        <v>24540</v>
      </c>
      <c r="K30" s="97">
        <v>18393</v>
      </c>
      <c r="L30" s="97">
        <v>22472</v>
      </c>
      <c r="M30" s="97">
        <v>25285</v>
      </c>
      <c r="N30" s="97">
        <v>33215</v>
      </c>
      <c r="O30" s="97">
        <v>34452</v>
      </c>
    </row>
    <row r="31" spans="1:15" ht="12.75" customHeight="1" x14ac:dyDescent="0.2">
      <c r="A31" s="91" t="s">
        <v>9</v>
      </c>
      <c r="B31" s="89">
        <v>134100</v>
      </c>
      <c r="C31" s="89">
        <v>138695</v>
      </c>
      <c r="D31" s="89">
        <v>143231</v>
      </c>
      <c r="E31" s="97">
        <v>171671</v>
      </c>
      <c r="F31" s="97">
        <v>124320</v>
      </c>
      <c r="G31" s="97">
        <v>105347</v>
      </c>
      <c r="H31" s="97">
        <v>139065</v>
      </c>
      <c r="I31" s="97">
        <v>99411</v>
      </c>
      <c r="J31" s="97">
        <v>248853</v>
      </c>
      <c r="K31" s="97">
        <v>209630</v>
      </c>
      <c r="L31" s="97">
        <v>278654</v>
      </c>
      <c r="M31" s="97">
        <v>280248</v>
      </c>
      <c r="N31" s="97">
        <v>281753</v>
      </c>
      <c r="O31" s="97">
        <v>214489</v>
      </c>
    </row>
    <row r="32" spans="1:15" ht="12.75" customHeight="1" x14ac:dyDescent="0.2">
      <c r="A32" s="91" t="s">
        <v>23</v>
      </c>
      <c r="B32" s="89">
        <v>26125</v>
      </c>
      <c r="C32" s="89">
        <v>27495</v>
      </c>
      <c r="D32" s="89">
        <v>26714</v>
      </c>
      <c r="E32" s="97">
        <v>27943</v>
      </c>
      <c r="F32" s="97">
        <v>19829</v>
      </c>
      <c r="G32" s="97">
        <v>12299</v>
      </c>
      <c r="H32" s="97">
        <v>19386</v>
      </c>
      <c r="I32" s="97">
        <v>15082</v>
      </c>
      <c r="J32" s="97">
        <v>25735</v>
      </c>
      <c r="K32" s="97">
        <v>22808</v>
      </c>
      <c r="L32" s="97">
        <v>22747</v>
      </c>
      <c r="M32" s="97">
        <v>21183</v>
      </c>
      <c r="N32" s="97">
        <v>21267</v>
      </c>
      <c r="O32" s="97">
        <v>22679</v>
      </c>
    </row>
    <row r="33" spans="1:15" ht="12.75" customHeight="1" x14ac:dyDescent="0.2">
      <c r="A33" s="91" t="s">
        <v>24</v>
      </c>
      <c r="B33" s="89">
        <v>64325</v>
      </c>
      <c r="C33" s="89">
        <v>67088</v>
      </c>
      <c r="D33" s="89">
        <v>67151</v>
      </c>
      <c r="E33" s="97">
        <v>74595</v>
      </c>
      <c r="F33" s="97">
        <v>95166</v>
      </c>
      <c r="G33" s="97">
        <v>44024</v>
      </c>
      <c r="H33" s="97">
        <v>54596</v>
      </c>
      <c r="I33" s="97">
        <v>69936</v>
      </c>
      <c r="J33" s="97">
        <v>117375</v>
      </c>
      <c r="K33" s="97">
        <v>86574</v>
      </c>
      <c r="L33" s="97">
        <v>104352</v>
      </c>
      <c r="M33" s="97">
        <v>94862</v>
      </c>
      <c r="N33" s="97">
        <v>84379</v>
      </c>
      <c r="O33" s="97">
        <v>94490</v>
      </c>
    </row>
    <row r="34" spans="1:15" ht="12.75" customHeight="1" x14ac:dyDescent="0.2">
      <c r="A34" s="91" t="s">
        <v>4</v>
      </c>
      <c r="B34" s="89">
        <v>27088</v>
      </c>
      <c r="C34" s="89">
        <v>28051</v>
      </c>
      <c r="D34" s="89">
        <v>28206</v>
      </c>
      <c r="E34" s="97">
        <v>59790</v>
      </c>
      <c r="F34" s="97">
        <v>52034</v>
      </c>
      <c r="G34" s="97">
        <v>23335</v>
      </c>
      <c r="H34" s="97">
        <v>31950</v>
      </c>
      <c r="I34" s="97">
        <v>42463</v>
      </c>
      <c r="J34" s="97">
        <v>51711</v>
      </c>
      <c r="K34" s="97">
        <v>44236</v>
      </c>
      <c r="L34" s="97">
        <v>52107</v>
      </c>
      <c r="M34" s="97">
        <v>59232</v>
      </c>
      <c r="N34" s="97">
        <v>93655</v>
      </c>
      <c r="O34" s="97">
        <v>80238</v>
      </c>
    </row>
    <row r="35" spans="1:15" ht="12.75" customHeight="1" x14ac:dyDescent="0.2">
      <c r="A35" s="91" t="s">
        <v>30</v>
      </c>
      <c r="B35" s="89">
        <v>24704</v>
      </c>
      <c r="C35" s="89">
        <v>25479</v>
      </c>
      <c r="D35" s="89">
        <v>26609</v>
      </c>
      <c r="E35" s="97">
        <v>28332</v>
      </c>
      <c r="F35" s="97">
        <v>24438</v>
      </c>
      <c r="G35" s="97">
        <v>14920</v>
      </c>
      <c r="H35" s="97">
        <v>28811</v>
      </c>
      <c r="I35" s="97">
        <v>23796</v>
      </c>
      <c r="J35" s="97">
        <v>28403</v>
      </c>
      <c r="K35" s="97">
        <v>35848</v>
      </c>
      <c r="L35" s="97">
        <v>35529</v>
      </c>
      <c r="M35" s="97">
        <v>35020</v>
      </c>
      <c r="N35" s="97">
        <v>33848</v>
      </c>
      <c r="O35" s="97">
        <v>34269</v>
      </c>
    </row>
    <row r="36" spans="1:15" ht="12.75" customHeight="1" x14ac:dyDescent="0.2">
      <c r="A36" s="91" t="s">
        <v>10</v>
      </c>
      <c r="B36" s="89">
        <v>39946</v>
      </c>
      <c r="C36" s="89">
        <v>45572</v>
      </c>
      <c r="D36" s="89">
        <v>70612</v>
      </c>
      <c r="E36" s="97">
        <v>47362</v>
      </c>
      <c r="F36" s="97">
        <v>50640</v>
      </c>
      <c r="G36" s="97">
        <v>41517</v>
      </c>
      <c r="H36" s="97">
        <v>40836</v>
      </c>
      <c r="I36" s="97">
        <v>69158</v>
      </c>
      <c r="J36" s="97">
        <v>70117</v>
      </c>
      <c r="K36" s="97">
        <v>69065</v>
      </c>
      <c r="L36" s="97">
        <v>92264</v>
      </c>
      <c r="M36" s="97">
        <v>71078</v>
      </c>
      <c r="N36" s="97">
        <v>78085</v>
      </c>
      <c r="O36" s="97">
        <v>91372</v>
      </c>
    </row>
    <row r="37" spans="1:15" ht="12.75" customHeight="1" x14ac:dyDescent="0.2">
      <c r="A37" s="91" t="s">
        <v>21</v>
      </c>
      <c r="B37" s="89">
        <v>72582</v>
      </c>
      <c r="C37" s="89">
        <v>73864</v>
      </c>
      <c r="D37" s="89">
        <v>78000</v>
      </c>
      <c r="E37" s="97">
        <v>76265</v>
      </c>
      <c r="F37" s="97">
        <v>65247</v>
      </c>
      <c r="G37" s="97">
        <v>42084</v>
      </c>
      <c r="H37" s="97">
        <v>55417</v>
      </c>
      <c r="I37" s="97">
        <v>39895</v>
      </c>
      <c r="J37" s="97">
        <v>43195</v>
      </c>
      <c r="K37" s="97">
        <v>50153</v>
      </c>
      <c r="L37" s="97">
        <v>59207</v>
      </c>
      <c r="M37" s="97">
        <v>69072</v>
      </c>
      <c r="N37" s="97">
        <v>61025</v>
      </c>
      <c r="O37" s="97">
        <v>55489</v>
      </c>
    </row>
    <row r="38" spans="1:15" ht="12.75" customHeight="1" x14ac:dyDescent="0.2">
      <c r="A38" s="91" t="s">
        <v>22</v>
      </c>
      <c r="B38" s="89">
        <v>51722</v>
      </c>
      <c r="C38" s="89">
        <v>50845</v>
      </c>
      <c r="D38" s="89">
        <v>57213</v>
      </c>
      <c r="E38" s="97">
        <v>69601</v>
      </c>
      <c r="F38" s="97">
        <v>42427</v>
      </c>
      <c r="G38" s="97">
        <v>36764</v>
      </c>
      <c r="H38" s="97">
        <v>61080</v>
      </c>
      <c r="I38" s="97">
        <v>42441</v>
      </c>
      <c r="J38" s="97">
        <v>42278</v>
      </c>
      <c r="K38" s="97">
        <v>40928</v>
      </c>
      <c r="L38" s="97">
        <v>45530</v>
      </c>
      <c r="M38" s="97">
        <v>50046</v>
      </c>
      <c r="N38" s="97">
        <v>50862</v>
      </c>
      <c r="O38" s="97">
        <v>53307</v>
      </c>
    </row>
    <row r="39" spans="1:15" ht="12.75" customHeight="1" x14ac:dyDescent="0.2">
      <c r="A39" s="91" t="s">
        <v>25</v>
      </c>
      <c r="B39" s="89">
        <v>20011</v>
      </c>
      <c r="C39" s="89">
        <v>21138</v>
      </c>
      <c r="D39" s="89">
        <v>23224</v>
      </c>
      <c r="E39" s="97">
        <v>28896</v>
      </c>
      <c r="F39" s="97">
        <v>14318</v>
      </c>
      <c r="G39" s="97">
        <v>18827</v>
      </c>
      <c r="H39" s="97">
        <v>21349</v>
      </c>
      <c r="I39" s="97">
        <v>28322</v>
      </c>
      <c r="J39" s="97">
        <v>41407</v>
      </c>
      <c r="K39" s="97">
        <v>39749</v>
      </c>
      <c r="L39" s="97">
        <v>45337</v>
      </c>
      <c r="M39" s="97">
        <v>43185</v>
      </c>
      <c r="N39" s="97">
        <v>44189</v>
      </c>
      <c r="O39" s="97">
        <v>41558</v>
      </c>
    </row>
    <row r="40" spans="1:15" ht="12.75" customHeight="1" x14ac:dyDescent="0.2">
      <c r="A40" s="91" t="s">
        <v>11</v>
      </c>
      <c r="B40" s="89">
        <v>79118</v>
      </c>
      <c r="C40" s="89">
        <v>83682</v>
      </c>
      <c r="D40" s="89">
        <v>113700</v>
      </c>
      <c r="E40" s="97">
        <v>98483</v>
      </c>
      <c r="F40" s="97">
        <v>99299</v>
      </c>
      <c r="G40" s="97">
        <v>62364</v>
      </c>
      <c r="H40" s="97">
        <v>70949</v>
      </c>
      <c r="I40" s="97">
        <v>52355</v>
      </c>
      <c r="J40" s="97">
        <v>67908</v>
      </c>
      <c r="K40" s="97">
        <v>57055</v>
      </c>
      <c r="L40" s="97">
        <v>78478</v>
      </c>
      <c r="M40" s="97">
        <v>69158</v>
      </c>
      <c r="N40" s="97">
        <v>70853</v>
      </c>
      <c r="O40" s="97">
        <v>67791</v>
      </c>
    </row>
    <row r="41" spans="1:15" ht="12.75" customHeight="1" x14ac:dyDescent="0.2">
      <c r="A41" s="91" t="s">
        <v>26</v>
      </c>
      <c r="B41" s="89">
        <v>17838</v>
      </c>
      <c r="C41" s="89">
        <v>18084</v>
      </c>
      <c r="D41" s="89">
        <v>18915</v>
      </c>
      <c r="E41" s="97">
        <v>18230</v>
      </c>
      <c r="F41" s="97">
        <v>14420</v>
      </c>
      <c r="G41" s="97">
        <v>9011</v>
      </c>
      <c r="H41" s="97">
        <v>12247</v>
      </c>
      <c r="I41" s="97">
        <v>15154</v>
      </c>
      <c r="J41" s="97">
        <v>16700</v>
      </c>
      <c r="K41" s="97">
        <v>16994</v>
      </c>
      <c r="L41" s="97">
        <v>16541</v>
      </c>
      <c r="M41" s="97">
        <v>24603</v>
      </c>
      <c r="N41" s="97">
        <v>23765</v>
      </c>
      <c r="O41" s="97">
        <v>21608</v>
      </c>
    </row>
    <row r="42" spans="1:15" ht="12.75" customHeight="1" x14ac:dyDescent="0.2">
      <c r="A42" s="91" t="s">
        <v>27</v>
      </c>
      <c r="B42" s="89">
        <v>76331</v>
      </c>
      <c r="C42" s="89">
        <v>70798</v>
      </c>
      <c r="D42" s="89">
        <v>69028</v>
      </c>
      <c r="E42" s="97">
        <v>91025</v>
      </c>
      <c r="F42" s="97">
        <v>85166</v>
      </c>
      <c r="G42" s="97">
        <v>54957</v>
      </c>
      <c r="H42" s="97">
        <v>59899</v>
      </c>
      <c r="I42" s="97">
        <v>86547</v>
      </c>
      <c r="J42" s="97">
        <v>132985</v>
      </c>
      <c r="K42" s="97">
        <v>118729</v>
      </c>
      <c r="L42" s="97">
        <v>150316</v>
      </c>
      <c r="M42" s="97">
        <v>144561</v>
      </c>
      <c r="N42" s="97">
        <v>149779</v>
      </c>
      <c r="O42" s="97">
        <v>134257</v>
      </c>
    </row>
    <row r="43" spans="1:15" ht="12.75" customHeight="1" x14ac:dyDescent="0.2">
      <c r="A43" s="91" t="s">
        <v>28</v>
      </c>
      <c r="B43" s="89">
        <v>54292</v>
      </c>
      <c r="C43" s="89">
        <v>52245</v>
      </c>
      <c r="D43" s="89">
        <v>54471</v>
      </c>
      <c r="E43" s="97">
        <v>77594</v>
      </c>
      <c r="F43" s="97">
        <v>58860</v>
      </c>
      <c r="G43" s="97">
        <v>40647</v>
      </c>
      <c r="H43" s="97">
        <v>46263</v>
      </c>
      <c r="I43" s="97">
        <v>66369</v>
      </c>
      <c r="J43" s="97">
        <v>81150</v>
      </c>
      <c r="K43" s="97">
        <v>68500</v>
      </c>
      <c r="L43" s="97">
        <v>70168</v>
      </c>
      <c r="M43" s="97">
        <v>83147</v>
      </c>
      <c r="N43" s="97">
        <v>73103</v>
      </c>
      <c r="O43" s="97">
        <v>56052</v>
      </c>
    </row>
    <row r="44" spans="1:15" ht="12.75" customHeight="1" x14ac:dyDescent="0.2">
      <c r="A44" s="91" t="s">
        <v>31</v>
      </c>
      <c r="B44" s="89">
        <v>34512</v>
      </c>
      <c r="C44" s="89">
        <v>33238</v>
      </c>
      <c r="D44" s="89">
        <v>33901</v>
      </c>
      <c r="E44" s="97">
        <v>43911</v>
      </c>
      <c r="F44" s="97">
        <v>37803</v>
      </c>
      <c r="G44" s="97">
        <v>32074</v>
      </c>
      <c r="H44" s="97">
        <v>49495</v>
      </c>
      <c r="I44" s="97">
        <v>34497</v>
      </c>
      <c r="J44" s="97">
        <v>37939</v>
      </c>
      <c r="K44" s="97">
        <v>35199</v>
      </c>
      <c r="L44" s="97">
        <v>39346</v>
      </c>
      <c r="M44" s="97">
        <v>40202</v>
      </c>
      <c r="N44" s="97">
        <v>36088</v>
      </c>
      <c r="O44" s="97">
        <v>31850</v>
      </c>
    </row>
    <row r="45" spans="1:15" ht="12.75" customHeight="1" thickBot="1" x14ac:dyDescent="0.25">
      <c r="A45" s="271" t="s">
        <v>12</v>
      </c>
      <c r="B45" s="272">
        <v>14688</v>
      </c>
      <c r="C45" s="272">
        <v>18219</v>
      </c>
      <c r="D45" s="272">
        <v>18746</v>
      </c>
      <c r="E45" s="275">
        <v>19299</v>
      </c>
      <c r="F45" s="275">
        <v>32522</v>
      </c>
      <c r="G45" s="275">
        <v>17320</v>
      </c>
      <c r="H45" s="275">
        <v>17454</v>
      </c>
      <c r="I45" s="275">
        <v>16681</v>
      </c>
      <c r="J45" s="275">
        <v>14878</v>
      </c>
      <c r="K45" s="275">
        <v>13895</v>
      </c>
      <c r="L45" s="275">
        <v>16925</v>
      </c>
      <c r="M45" s="275">
        <v>17394</v>
      </c>
      <c r="N45" s="275">
        <v>16738</v>
      </c>
      <c r="O45" s="275">
        <v>17255</v>
      </c>
    </row>
    <row r="46" spans="1:15" ht="12.75" customHeight="1" x14ac:dyDescent="0.2">
      <c r="A46" s="166" t="s">
        <v>191</v>
      </c>
      <c r="B46" s="94"/>
      <c r="C46" s="94"/>
      <c r="D46" s="94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</row>
    <row r="47" spans="1:15" s="34" customFormat="1" ht="12.75" customHeight="1" x14ac:dyDescent="0.2">
      <c r="A47" s="11" t="s">
        <v>104</v>
      </c>
    </row>
    <row r="48" spans="1:15" ht="12.75" customHeight="1" x14ac:dyDescent="0.2">
      <c r="B48" s="94"/>
      <c r="C48" s="94"/>
      <c r="D48" s="94"/>
      <c r="E48" s="102"/>
      <c r="F48" s="102"/>
      <c r="G48" s="102"/>
      <c r="H48" s="102"/>
      <c r="I48" s="102"/>
      <c r="J48" s="102"/>
      <c r="K48" s="102"/>
    </row>
  </sheetData>
  <mergeCells count="18">
    <mergeCell ref="A3:N3"/>
    <mergeCell ref="E6:E7"/>
    <mergeCell ref="O6:O7"/>
    <mergeCell ref="B5:O5"/>
    <mergeCell ref="A2:O2"/>
    <mergeCell ref="F6:F7"/>
    <mergeCell ref="M6:M7"/>
    <mergeCell ref="I6:I7"/>
    <mergeCell ref="J6:J7"/>
    <mergeCell ref="K6:K7"/>
    <mergeCell ref="L6:L7"/>
    <mergeCell ref="N6:N7"/>
    <mergeCell ref="B6:B7"/>
    <mergeCell ref="C6:C7"/>
    <mergeCell ref="D6:D7"/>
    <mergeCell ref="A5:A7"/>
    <mergeCell ref="G6:G7"/>
    <mergeCell ref="H6:H7"/>
  </mergeCells>
  <phoneticPr fontId="0" type="noConversion"/>
  <hyperlinks>
    <hyperlink ref="A1" location="índice!A1" display="Regresar"/>
  </hyperlinks>
  <printOptions horizontalCentered="1"/>
  <pageMargins left="0.27559055118110237" right="0.27559055118110237" top="0.19685039370078741" bottom="0.27559055118110237" header="0" footer="0.15748031496062992"/>
  <pageSetup scale="93" orientation="landscape" horizontalDpi="4294967292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/>
  </sheetViews>
  <sheetFormatPr baseColWidth="10" defaultRowHeight="15" x14ac:dyDescent="0.2"/>
  <cols>
    <col min="1" max="16384" width="11.5546875" style="1"/>
  </cols>
  <sheetData>
    <row r="1" spans="1:1" x14ac:dyDescent="0.2">
      <c r="A1" s="171" t="s">
        <v>157</v>
      </c>
    </row>
  </sheetData>
  <phoneticPr fontId="4" type="noConversion"/>
  <hyperlinks>
    <hyperlink ref="A1" location="índice!A1" display="Regresar"/>
  </hyperlinks>
  <printOptions horizontalCentered="1"/>
  <pageMargins left="0.27559055118110237" right="0.27559055118110237" top="0.39370078740157483" bottom="0.74803149606299213" header="0.31496062992125984" footer="0.31496062992125984"/>
  <pageSetup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showGridLines="0" showZeros="0" zoomScaleNormal="100" zoomScaleSheetLayoutView="48" workbookViewId="0">
      <selection activeCell="A4" sqref="A4"/>
    </sheetView>
  </sheetViews>
  <sheetFormatPr baseColWidth="10" defaultRowHeight="12.75" x14ac:dyDescent="0.2"/>
  <cols>
    <col min="1" max="1" width="16.77734375" style="86" customWidth="1"/>
    <col min="2" max="2" width="9.33203125" style="86" customWidth="1"/>
    <col min="3" max="3" width="8.44140625" style="86" customWidth="1"/>
    <col min="4" max="4" width="8.6640625" style="86" customWidth="1"/>
    <col min="5" max="5" width="9.44140625" style="86" customWidth="1"/>
    <col min="6" max="6" width="8.6640625" style="86" customWidth="1"/>
    <col min="7" max="7" width="8" style="86" customWidth="1"/>
    <col min="8" max="8" width="8.44140625" style="86" customWidth="1"/>
    <col min="9" max="9" width="8.21875" style="86" customWidth="1"/>
    <col min="10" max="11" width="8.88671875" style="86" customWidth="1"/>
    <col min="12" max="14" width="8.77734375" style="86" customWidth="1"/>
    <col min="15" max="15" width="10" style="86" customWidth="1"/>
    <col min="16" max="16" width="11.6640625" style="86" customWidth="1"/>
    <col min="17" max="16384" width="11.5546875" style="86"/>
  </cols>
  <sheetData>
    <row r="1" spans="1:16" x14ac:dyDescent="0.2">
      <c r="A1" s="234" t="s">
        <v>157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6" ht="12.75" customHeight="1" x14ac:dyDescent="0.2">
      <c r="A2" s="452" t="s">
        <v>76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</row>
    <row r="3" spans="1:16" ht="12.75" customHeight="1" x14ac:dyDescent="0.2">
      <c r="A3" s="456" t="s">
        <v>233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327"/>
      <c r="O3" s="193"/>
      <c r="P3" s="193"/>
    </row>
    <row r="4" spans="1:16" ht="12.75" customHeight="1" thickBot="1" x14ac:dyDescent="0.25">
      <c r="A4" s="208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192"/>
      <c r="M4" s="200"/>
      <c r="N4" s="200"/>
      <c r="O4" s="274"/>
      <c r="P4" s="336" t="s">
        <v>197</v>
      </c>
    </row>
    <row r="5" spans="1:16" ht="12.75" customHeight="1" x14ac:dyDescent="0.2">
      <c r="A5" s="453" t="s">
        <v>121</v>
      </c>
      <c r="B5" s="347" t="s">
        <v>134</v>
      </c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</row>
    <row r="6" spans="1:16" ht="12.75" customHeight="1" x14ac:dyDescent="0.2">
      <c r="A6" s="454"/>
      <c r="B6" s="455">
        <v>2000</v>
      </c>
      <c r="C6" s="455">
        <v>2001</v>
      </c>
      <c r="D6" s="455">
        <v>2002</v>
      </c>
      <c r="E6" s="455">
        <v>2003</v>
      </c>
      <c r="F6" s="455" t="s">
        <v>33</v>
      </c>
      <c r="G6" s="451" t="s">
        <v>36</v>
      </c>
      <c r="H6" s="451" t="s">
        <v>77</v>
      </c>
      <c r="I6" s="451" t="s">
        <v>39</v>
      </c>
      <c r="J6" s="451" t="s">
        <v>78</v>
      </c>
      <c r="K6" s="451" t="s">
        <v>88</v>
      </c>
      <c r="L6" s="451" t="s">
        <v>102</v>
      </c>
      <c r="M6" s="451" t="s">
        <v>152</v>
      </c>
      <c r="N6" s="451" t="s">
        <v>186</v>
      </c>
      <c r="O6" s="443" t="s">
        <v>207</v>
      </c>
      <c r="P6" s="443" t="s">
        <v>227</v>
      </c>
    </row>
    <row r="7" spans="1:16" ht="12.75" customHeight="1" x14ac:dyDescent="0.2">
      <c r="A7" s="454"/>
      <c r="B7" s="455"/>
      <c r="C7" s="455"/>
      <c r="D7" s="455"/>
      <c r="E7" s="455"/>
      <c r="F7" s="455"/>
      <c r="G7" s="451"/>
      <c r="H7" s="451"/>
      <c r="I7" s="451"/>
      <c r="J7" s="451"/>
      <c r="K7" s="451"/>
      <c r="L7" s="451"/>
      <c r="M7" s="451"/>
      <c r="N7" s="451"/>
      <c r="O7" s="443"/>
      <c r="P7" s="443"/>
    </row>
    <row r="8" spans="1:16" ht="12.75" customHeight="1" x14ac:dyDescent="0.2">
      <c r="A8" s="87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1:16" ht="12.75" customHeight="1" x14ac:dyDescent="0.2">
      <c r="A9" s="88" t="s">
        <v>119</v>
      </c>
      <c r="B9" s="92">
        <v>5185103</v>
      </c>
      <c r="C9" s="92">
        <v>5230196</v>
      </c>
      <c r="D9" s="92">
        <v>5361306</v>
      </c>
      <c r="E9" s="92">
        <v>6194077</v>
      </c>
      <c r="F9" s="92">
        <v>6790874</v>
      </c>
      <c r="G9" s="92">
        <v>1851072</v>
      </c>
      <c r="H9" s="92">
        <v>2721421</v>
      </c>
      <c r="I9" s="92">
        <v>5484550</v>
      </c>
      <c r="J9" s="92">
        <v>6908780</v>
      </c>
      <c r="K9" s="92">
        <v>7455997</v>
      </c>
      <c r="L9" s="89">
        <v>8730056</v>
      </c>
      <c r="M9" s="89">
        <v>9970761</v>
      </c>
      <c r="N9" s="89">
        <v>11203044</v>
      </c>
      <c r="O9" s="89">
        <v>11903423</v>
      </c>
      <c r="P9" s="89">
        <f>SUM(P11:P45)</f>
        <v>9972697</v>
      </c>
    </row>
    <row r="10" spans="1:16" ht="12.75" customHeight="1" x14ac:dyDescent="0.2">
      <c r="A10" s="103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</row>
    <row r="11" spans="1:16" ht="12.75" customHeight="1" x14ac:dyDescent="0.2">
      <c r="A11" s="103" t="s">
        <v>13</v>
      </c>
      <c r="B11" s="89">
        <v>67543</v>
      </c>
      <c r="C11" s="89">
        <v>76375</v>
      </c>
      <c r="D11" s="89">
        <v>77405</v>
      </c>
      <c r="E11" s="89">
        <v>74338</v>
      </c>
      <c r="F11" s="89">
        <v>74935</v>
      </c>
      <c r="G11" s="89">
        <v>21357</v>
      </c>
      <c r="H11" s="89">
        <v>29483</v>
      </c>
      <c r="I11" s="89">
        <v>78604</v>
      </c>
      <c r="J11" s="89">
        <v>133158</v>
      </c>
      <c r="K11" s="89">
        <v>142229</v>
      </c>
      <c r="L11" s="89">
        <v>178663</v>
      </c>
      <c r="M11" s="89">
        <v>204349</v>
      </c>
      <c r="N11" s="89">
        <v>225115</v>
      </c>
      <c r="O11" s="89">
        <v>194036</v>
      </c>
      <c r="P11" s="89">
        <v>179898</v>
      </c>
    </row>
    <row r="12" spans="1:16" ht="12.75" customHeight="1" x14ac:dyDescent="0.2">
      <c r="A12" s="103" t="s">
        <v>19</v>
      </c>
      <c r="B12" s="89">
        <v>122240</v>
      </c>
      <c r="C12" s="89">
        <v>123325</v>
      </c>
      <c r="D12" s="89">
        <v>113658</v>
      </c>
      <c r="E12" s="89">
        <v>178379</v>
      </c>
      <c r="F12" s="89">
        <v>158505</v>
      </c>
      <c r="G12" s="89">
        <v>42437</v>
      </c>
      <c r="H12" s="89">
        <v>73488</v>
      </c>
      <c r="I12" s="89">
        <v>206365</v>
      </c>
      <c r="J12" s="89">
        <v>253983</v>
      </c>
      <c r="K12" s="89">
        <v>226223</v>
      </c>
      <c r="L12" s="89">
        <v>319744</v>
      </c>
      <c r="M12" s="89">
        <v>390595</v>
      </c>
      <c r="N12" s="89">
        <v>455190</v>
      </c>
      <c r="O12" s="89">
        <v>418876</v>
      </c>
      <c r="P12" s="89">
        <v>391975</v>
      </c>
    </row>
    <row r="13" spans="1:16" ht="12.75" customHeight="1" x14ac:dyDescent="0.2">
      <c r="A13" s="103" t="s">
        <v>20</v>
      </c>
      <c r="B13" s="89">
        <v>29843</v>
      </c>
      <c r="C13" s="89">
        <v>34749</v>
      </c>
      <c r="D13" s="89">
        <v>34263</v>
      </c>
      <c r="E13" s="89">
        <v>38348</v>
      </c>
      <c r="F13" s="89">
        <v>89279</v>
      </c>
      <c r="G13" s="89">
        <v>13408</v>
      </c>
      <c r="H13" s="89">
        <v>21050</v>
      </c>
      <c r="I13" s="89">
        <v>43319</v>
      </c>
      <c r="J13" s="89">
        <v>65500</v>
      </c>
      <c r="K13" s="89">
        <v>67682</v>
      </c>
      <c r="L13" s="89">
        <v>94018</v>
      </c>
      <c r="M13" s="89">
        <v>94020</v>
      </c>
      <c r="N13" s="89">
        <v>96659</v>
      </c>
      <c r="O13" s="89">
        <v>102908</v>
      </c>
      <c r="P13" s="89">
        <v>74061</v>
      </c>
    </row>
    <row r="14" spans="1:16" ht="12.75" customHeight="1" x14ac:dyDescent="0.2">
      <c r="A14" s="103" t="s">
        <v>29</v>
      </c>
      <c r="B14" s="89">
        <v>41807</v>
      </c>
      <c r="C14" s="89">
        <v>41366</v>
      </c>
      <c r="D14" s="89">
        <v>46574</v>
      </c>
      <c r="E14" s="89">
        <v>53694</v>
      </c>
      <c r="F14" s="89">
        <v>63447</v>
      </c>
      <c r="G14" s="89">
        <v>13777</v>
      </c>
      <c r="H14" s="89">
        <v>24160</v>
      </c>
      <c r="I14" s="89">
        <v>29228</v>
      </c>
      <c r="J14" s="89">
        <v>20968</v>
      </c>
      <c r="K14" s="89">
        <v>21644</v>
      </c>
      <c r="L14" s="89">
        <v>37900</v>
      </c>
      <c r="M14" s="89">
        <v>39585</v>
      </c>
      <c r="N14" s="89">
        <v>44519</v>
      </c>
      <c r="O14" s="89">
        <v>58167</v>
      </c>
      <c r="P14" s="89">
        <v>55157</v>
      </c>
    </row>
    <row r="15" spans="1:16" ht="12.75" customHeight="1" x14ac:dyDescent="0.2">
      <c r="A15" s="103" t="s">
        <v>6</v>
      </c>
      <c r="B15" s="89">
        <v>179643</v>
      </c>
      <c r="C15" s="89">
        <v>224937</v>
      </c>
      <c r="D15" s="89">
        <v>219128</v>
      </c>
      <c r="E15" s="89">
        <v>266316</v>
      </c>
      <c r="F15" s="89">
        <v>363994</v>
      </c>
      <c r="G15" s="89">
        <v>92649</v>
      </c>
      <c r="H15" s="89">
        <v>119856</v>
      </c>
      <c r="I15" s="89">
        <v>235882</v>
      </c>
      <c r="J15" s="89">
        <v>284550</v>
      </c>
      <c r="K15" s="89">
        <v>285000</v>
      </c>
      <c r="L15" s="89">
        <v>359312</v>
      </c>
      <c r="M15" s="89">
        <v>404104</v>
      </c>
      <c r="N15" s="89">
        <v>421009</v>
      </c>
      <c r="O15" s="89">
        <v>435345</v>
      </c>
      <c r="P15" s="89">
        <v>379859</v>
      </c>
    </row>
    <row r="16" spans="1:16" ht="12.75" customHeight="1" x14ac:dyDescent="0.2">
      <c r="A16" s="103" t="s">
        <v>14</v>
      </c>
      <c r="B16" s="89">
        <v>42920</v>
      </c>
      <c r="C16" s="89">
        <v>46691</v>
      </c>
      <c r="D16" s="89">
        <v>39286</v>
      </c>
      <c r="E16" s="89">
        <v>38906</v>
      </c>
      <c r="F16" s="89">
        <v>44102</v>
      </c>
      <c r="G16" s="89">
        <v>13492</v>
      </c>
      <c r="H16" s="89">
        <v>21803</v>
      </c>
      <c r="I16" s="89">
        <v>39648</v>
      </c>
      <c r="J16" s="89">
        <v>50894</v>
      </c>
      <c r="K16" s="89">
        <v>54534</v>
      </c>
      <c r="L16" s="89">
        <v>68680</v>
      </c>
      <c r="M16" s="89">
        <v>74517</v>
      </c>
      <c r="N16" s="89">
        <v>79651</v>
      </c>
      <c r="O16" s="89">
        <v>66771</v>
      </c>
      <c r="P16" s="89">
        <v>66589</v>
      </c>
    </row>
    <row r="17" spans="1:16" ht="12.75" customHeight="1" x14ac:dyDescent="0.2">
      <c r="A17" s="103" t="s">
        <v>1</v>
      </c>
      <c r="B17" s="89">
        <v>82796</v>
      </c>
      <c r="C17" s="89">
        <v>75049</v>
      </c>
      <c r="D17" s="89">
        <v>76566</v>
      </c>
      <c r="E17" s="89">
        <v>75491</v>
      </c>
      <c r="F17" s="89">
        <v>58580</v>
      </c>
      <c r="G17" s="89">
        <v>14784</v>
      </c>
      <c r="H17" s="89">
        <v>35600</v>
      </c>
      <c r="I17" s="89">
        <v>111003</v>
      </c>
      <c r="J17" s="89">
        <v>133367</v>
      </c>
      <c r="K17" s="89">
        <v>145137</v>
      </c>
      <c r="L17" s="89">
        <v>138197</v>
      </c>
      <c r="M17" s="89">
        <v>137115</v>
      </c>
      <c r="N17" s="89">
        <v>133917</v>
      </c>
      <c r="O17" s="89">
        <v>126406</v>
      </c>
      <c r="P17" s="89">
        <v>109383</v>
      </c>
    </row>
    <row r="18" spans="1:16" ht="12.75" customHeight="1" x14ac:dyDescent="0.2">
      <c r="A18" s="103" t="s">
        <v>7</v>
      </c>
      <c r="B18" s="89">
        <v>199771</v>
      </c>
      <c r="C18" s="89">
        <v>208851</v>
      </c>
      <c r="D18" s="89">
        <v>251252</v>
      </c>
      <c r="E18" s="89">
        <v>244106</v>
      </c>
      <c r="F18" s="89">
        <v>338580</v>
      </c>
      <c r="G18" s="89">
        <v>93994</v>
      </c>
      <c r="H18" s="89">
        <v>119561</v>
      </c>
      <c r="I18" s="89">
        <v>219450</v>
      </c>
      <c r="J18" s="89">
        <v>255615</v>
      </c>
      <c r="K18" s="89">
        <v>294810</v>
      </c>
      <c r="L18" s="89">
        <v>306279</v>
      </c>
      <c r="M18" s="89">
        <v>417307</v>
      </c>
      <c r="N18" s="89">
        <v>498673</v>
      </c>
      <c r="O18" s="89">
        <v>471558</v>
      </c>
      <c r="P18" s="89">
        <v>433229</v>
      </c>
    </row>
    <row r="19" spans="1:16" ht="12.75" customHeight="1" x14ac:dyDescent="0.2">
      <c r="A19" s="49" t="s">
        <v>107</v>
      </c>
      <c r="B19" s="89">
        <v>354907</v>
      </c>
      <c r="C19" s="89">
        <v>315949</v>
      </c>
      <c r="D19" s="89">
        <v>338199</v>
      </c>
      <c r="E19" s="89">
        <v>363258</v>
      </c>
      <c r="F19" s="89">
        <v>466068</v>
      </c>
      <c r="G19" s="89">
        <v>152312</v>
      </c>
      <c r="H19" s="89">
        <v>165610</v>
      </c>
      <c r="I19" s="89">
        <v>306585</v>
      </c>
      <c r="J19" s="89">
        <v>538893</v>
      </c>
      <c r="K19" s="89">
        <v>490191</v>
      </c>
      <c r="L19" s="89">
        <v>518933</v>
      </c>
      <c r="M19" s="89">
        <v>533348</v>
      </c>
      <c r="N19" s="89">
        <v>603380</v>
      </c>
      <c r="O19" s="89">
        <v>760758</v>
      </c>
      <c r="P19" s="89">
        <v>697475</v>
      </c>
    </row>
    <row r="20" spans="1:16" ht="12.75" customHeight="1" x14ac:dyDescent="0.2">
      <c r="A20" s="49" t="s">
        <v>106</v>
      </c>
      <c r="B20" s="89">
        <v>365979</v>
      </c>
      <c r="C20" s="89">
        <v>418975</v>
      </c>
      <c r="D20" s="89">
        <v>432112</v>
      </c>
      <c r="E20" s="89">
        <v>453825</v>
      </c>
      <c r="F20" s="89">
        <v>309819</v>
      </c>
      <c r="G20" s="89">
        <v>111194</v>
      </c>
      <c r="H20" s="89">
        <v>155963</v>
      </c>
      <c r="I20" s="89">
        <v>300465</v>
      </c>
      <c r="J20" s="89">
        <v>381977</v>
      </c>
      <c r="K20" s="89">
        <v>626424</v>
      </c>
      <c r="L20" s="89">
        <v>607441</v>
      </c>
      <c r="M20" s="89">
        <v>724918</v>
      </c>
      <c r="N20" s="89">
        <v>767473</v>
      </c>
      <c r="O20" s="89">
        <v>1050163</v>
      </c>
      <c r="P20" s="89">
        <v>771274</v>
      </c>
    </row>
    <row r="21" spans="1:16" ht="12.75" customHeight="1" x14ac:dyDescent="0.2">
      <c r="A21" s="91" t="s">
        <v>8</v>
      </c>
      <c r="B21" s="89">
        <v>98464</v>
      </c>
      <c r="C21" s="89">
        <v>105907</v>
      </c>
      <c r="D21" s="89">
        <v>105794</v>
      </c>
      <c r="E21" s="89">
        <v>134825</v>
      </c>
      <c r="F21" s="89">
        <v>118771</v>
      </c>
      <c r="G21" s="89">
        <v>30547</v>
      </c>
      <c r="H21" s="89">
        <v>41499</v>
      </c>
      <c r="I21" s="89">
        <v>103150</v>
      </c>
      <c r="J21" s="89">
        <v>115408</v>
      </c>
      <c r="K21" s="89">
        <v>156244</v>
      </c>
      <c r="L21" s="89">
        <v>204610</v>
      </c>
      <c r="M21" s="89">
        <v>273611</v>
      </c>
      <c r="N21" s="89">
        <v>283323</v>
      </c>
      <c r="O21" s="89">
        <v>291250</v>
      </c>
      <c r="P21" s="89">
        <v>193841</v>
      </c>
    </row>
    <row r="22" spans="1:16" ht="12.75" customHeight="1" x14ac:dyDescent="0.2">
      <c r="A22" s="91" t="s">
        <v>15</v>
      </c>
      <c r="B22" s="89">
        <v>228811</v>
      </c>
      <c r="C22" s="89">
        <v>253986</v>
      </c>
      <c r="D22" s="89">
        <v>218135</v>
      </c>
      <c r="E22" s="89">
        <v>240753</v>
      </c>
      <c r="F22" s="89">
        <v>238961</v>
      </c>
      <c r="G22" s="89">
        <v>65203</v>
      </c>
      <c r="H22" s="89">
        <v>132370</v>
      </c>
      <c r="I22" s="89">
        <v>242532</v>
      </c>
      <c r="J22" s="89">
        <v>238322</v>
      </c>
      <c r="K22" s="89">
        <v>314975</v>
      </c>
      <c r="L22" s="89">
        <v>331682</v>
      </c>
      <c r="M22" s="89">
        <v>319572</v>
      </c>
      <c r="N22" s="89">
        <v>352057</v>
      </c>
      <c r="O22" s="89">
        <v>327014</v>
      </c>
      <c r="P22" s="89">
        <v>230340</v>
      </c>
    </row>
    <row r="23" spans="1:16" ht="12.75" customHeight="1" x14ac:dyDescent="0.2">
      <c r="A23" s="91" t="s">
        <v>2</v>
      </c>
      <c r="B23" s="89">
        <v>79404</v>
      </c>
      <c r="C23" s="89">
        <v>85526</v>
      </c>
      <c r="D23" s="89">
        <v>113091</v>
      </c>
      <c r="E23" s="89">
        <v>102630</v>
      </c>
      <c r="F23" s="89">
        <v>118622</v>
      </c>
      <c r="G23" s="89">
        <v>48952</v>
      </c>
      <c r="H23" s="89">
        <v>68286</v>
      </c>
      <c r="I23" s="89">
        <v>121102</v>
      </c>
      <c r="J23" s="89">
        <v>126024</v>
      </c>
      <c r="K23" s="89">
        <v>139157</v>
      </c>
      <c r="L23" s="89">
        <v>141208</v>
      </c>
      <c r="M23" s="89">
        <v>133297</v>
      </c>
      <c r="N23" s="89">
        <v>127938</v>
      </c>
      <c r="O23" s="89">
        <v>131882</v>
      </c>
      <c r="P23" s="89">
        <v>128058</v>
      </c>
    </row>
    <row r="24" spans="1:16" ht="12.75" customHeight="1" x14ac:dyDescent="0.2">
      <c r="A24" s="91" t="s">
        <v>5</v>
      </c>
      <c r="B24" s="89">
        <v>57664</v>
      </c>
      <c r="C24" s="89">
        <v>60291</v>
      </c>
      <c r="D24" s="89">
        <v>54763</v>
      </c>
      <c r="E24" s="89">
        <v>143999</v>
      </c>
      <c r="F24" s="89">
        <v>75648</v>
      </c>
      <c r="G24" s="89">
        <v>22981</v>
      </c>
      <c r="H24" s="89">
        <v>38248</v>
      </c>
      <c r="I24" s="89">
        <v>76123</v>
      </c>
      <c r="J24" s="89">
        <v>81043</v>
      </c>
      <c r="K24" s="89">
        <v>80566</v>
      </c>
      <c r="L24" s="89">
        <v>98110</v>
      </c>
      <c r="M24" s="89">
        <v>118085</v>
      </c>
      <c r="N24" s="89">
        <v>132800</v>
      </c>
      <c r="O24" s="89">
        <v>135337</v>
      </c>
      <c r="P24" s="89">
        <v>124510</v>
      </c>
    </row>
    <row r="25" spans="1:16" ht="12.75" customHeight="1" x14ac:dyDescent="0.2">
      <c r="A25" s="91" t="s">
        <v>16</v>
      </c>
      <c r="B25" s="89">
        <v>363714</v>
      </c>
      <c r="C25" s="89">
        <v>353475</v>
      </c>
      <c r="D25" s="89">
        <v>320156</v>
      </c>
      <c r="E25" s="89">
        <v>386968</v>
      </c>
      <c r="F25" s="89">
        <v>488321</v>
      </c>
      <c r="G25" s="89">
        <v>128065</v>
      </c>
      <c r="H25" s="89">
        <v>211503</v>
      </c>
      <c r="I25" s="89">
        <v>499633</v>
      </c>
      <c r="J25" s="89">
        <v>642554</v>
      </c>
      <c r="K25" s="89">
        <v>544893</v>
      </c>
      <c r="L25" s="89">
        <v>699100</v>
      </c>
      <c r="M25" s="89">
        <v>853525</v>
      </c>
      <c r="N25" s="89">
        <v>972370</v>
      </c>
      <c r="O25" s="89">
        <v>1020871</v>
      </c>
      <c r="P25" s="89">
        <v>866436</v>
      </c>
    </row>
    <row r="26" spans="1:16" ht="12.75" customHeight="1" x14ac:dyDescent="0.2">
      <c r="A26" s="49" t="s">
        <v>109</v>
      </c>
      <c r="B26" s="89">
        <v>377767</v>
      </c>
      <c r="C26" s="89">
        <v>371436</v>
      </c>
      <c r="D26" s="89">
        <v>467767</v>
      </c>
      <c r="E26" s="89">
        <v>359250</v>
      </c>
      <c r="F26" s="89">
        <v>450855</v>
      </c>
      <c r="G26" s="89">
        <v>136785</v>
      </c>
      <c r="H26" s="89">
        <v>212485</v>
      </c>
      <c r="I26" s="89">
        <v>458561</v>
      </c>
      <c r="J26" s="89">
        <v>512808</v>
      </c>
      <c r="K26" s="89">
        <v>584732</v>
      </c>
      <c r="L26" s="89">
        <v>749191</v>
      </c>
      <c r="M26" s="89">
        <v>975777</v>
      </c>
      <c r="N26" s="89">
        <v>1147800</v>
      </c>
      <c r="O26" s="89">
        <v>1220308</v>
      </c>
      <c r="P26" s="89">
        <v>850303</v>
      </c>
    </row>
    <row r="27" spans="1:16" ht="12.75" customHeight="1" x14ac:dyDescent="0.2">
      <c r="A27" s="49" t="s">
        <v>110</v>
      </c>
      <c r="B27" s="89">
        <v>214933</v>
      </c>
      <c r="C27" s="89">
        <v>263898</v>
      </c>
      <c r="D27" s="89">
        <v>252683</v>
      </c>
      <c r="E27" s="89">
        <v>362001</v>
      </c>
      <c r="F27" s="89">
        <v>208583</v>
      </c>
      <c r="G27" s="89">
        <v>52521</v>
      </c>
      <c r="H27" s="89">
        <v>77611</v>
      </c>
      <c r="I27" s="89">
        <v>193512</v>
      </c>
      <c r="J27" s="89">
        <v>215377</v>
      </c>
      <c r="K27" s="89">
        <v>254783</v>
      </c>
      <c r="L27" s="89">
        <v>326473</v>
      </c>
      <c r="M27" s="89">
        <v>361461</v>
      </c>
      <c r="N27" s="89">
        <v>506603</v>
      </c>
      <c r="O27" s="89">
        <v>493844</v>
      </c>
      <c r="P27" s="89">
        <v>457491</v>
      </c>
    </row>
    <row r="28" spans="1:16" ht="12.75" customHeight="1" x14ac:dyDescent="0.2">
      <c r="A28" s="103" t="s">
        <v>17</v>
      </c>
      <c r="B28" s="89">
        <v>131023</v>
      </c>
      <c r="C28" s="89">
        <v>130482</v>
      </c>
      <c r="D28" s="89">
        <v>124015</v>
      </c>
      <c r="E28" s="89">
        <v>173994</v>
      </c>
      <c r="F28" s="89">
        <v>170582</v>
      </c>
      <c r="G28" s="89">
        <v>54767</v>
      </c>
      <c r="H28" s="89">
        <v>81738</v>
      </c>
      <c r="I28" s="89">
        <v>182762</v>
      </c>
      <c r="J28" s="89">
        <v>222616</v>
      </c>
      <c r="K28" s="89">
        <v>203941</v>
      </c>
      <c r="L28" s="89">
        <v>197320</v>
      </c>
      <c r="M28" s="89">
        <v>196263</v>
      </c>
      <c r="N28" s="89">
        <v>223777</v>
      </c>
      <c r="O28" s="89">
        <v>211789</v>
      </c>
      <c r="P28" s="89">
        <v>196231</v>
      </c>
    </row>
    <row r="29" spans="1:16" ht="12.75" customHeight="1" x14ac:dyDescent="0.2">
      <c r="A29" s="103" t="s">
        <v>3</v>
      </c>
      <c r="B29" s="89">
        <v>90151</v>
      </c>
      <c r="C29" s="89">
        <v>76926</v>
      </c>
      <c r="D29" s="89">
        <v>80464</v>
      </c>
      <c r="E29" s="89">
        <v>91569</v>
      </c>
      <c r="F29" s="89">
        <v>106465</v>
      </c>
      <c r="G29" s="89">
        <v>28522</v>
      </c>
      <c r="H29" s="89">
        <v>43161</v>
      </c>
      <c r="I29" s="89">
        <v>83713</v>
      </c>
      <c r="J29" s="89">
        <v>90289</v>
      </c>
      <c r="K29" s="89">
        <v>120891</v>
      </c>
      <c r="L29" s="89">
        <v>165798</v>
      </c>
      <c r="M29" s="89">
        <v>181640</v>
      </c>
      <c r="N29" s="89">
        <v>186949</v>
      </c>
      <c r="O29" s="89">
        <v>176208</v>
      </c>
      <c r="P29" s="89">
        <v>129292</v>
      </c>
    </row>
    <row r="30" spans="1:16" ht="12.75" customHeight="1" x14ac:dyDescent="0.2">
      <c r="A30" s="103" t="s">
        <v>18</v>
      </c>
      <c r="B30" s="89">
        <v>44770</v>
      </c>
      <c r="C30" s="89">
        <v>59761</v>
      </c>
      <c r="D30" s="89">
        <v>37094</v>
      </c>
      <c r="E30" s="89">
        <v>38870</v>
      </c>
      <c r="F30" s="89">
        <v>29875</v>
      </c>
      <c r="G30" s="89">
        <v>14270</v>
      </c>
      <c r="H30" s="89">
        <v>32907</v>
      </c>
      <c r="I30" s="89">
        <v>66401</v>
      </c>
      <c r="J30" s="89">
        <v>62861</v>
      </c>
      <c r="K30" s="89">
        <v>58486</v>
      </c>
      <c r="L30" s="89">
        <v>77680</v>
      </c>
      <c r="M30" s="89">
        <v>104982</v>
      </c>
      <c r="N30" s="89">
        <v>106980</v>
      </c>
      <c r="O30" s="89">
        <v>103376</v>
      </c>
      <c r="P30" s="89">
        <v>107023</v>
      </c>
    </row>
    <row r="31" spans="1:16" ht="12.75" customHeight="1" x14ac:dyDescent="0.2">
      <c r="A31" s="103" t="s">
        <v>9</v>
      </c>
      <c r="B31" s="89">
        <v>414512</v>
      </c>
      <c r="C31" s="89">
        <v>398720</v>
      </c>
      <c r="D31" s="89">
        <v>405432</v>
      </c>
      <c r="E31" s="89">
        <v>522584</v>
      </c>
      <c r="F31" s="89">
        <v>539394</v>
      </c>
      <c r="G31" s="89">
        <v>134003</v>
      </c>
      <c r="H31" s="89">
        <v>196877</v>
      </c>
      <c r="I31" s="89">
        <v>296307</v>
      </c>
      <c r="J31" s="89">
        <v>466138</v>
      </c>
      <c r="K31" s="89">
        <v>560261</v>
      </c>
      <c r="L31" s="89">
        <v>713330</v>
      </c>
      <c r="M31" s="89">
        <v>865816</v>
      </c>
      <c r="N31" s="89">
        <v>996724</v>
      </c>
      <c r="O31" s="89">
        <v>1211010</v>
      </c>
      <c r="P31" s="89">
        <v>1011234</v>
      </c>
    </row>
    <row r="32" spans="1:16" ht="12.75" customHeight="1" x14ac:dyDescent="0.2">
      <c r="A32" s="103" t="s">
        <v>23</v>
      </c>
      <c r="B32" s="89">
        <v>70951</v>
      </c>
      <c r="C32" s="89">
        <v>77993</v>
      </c>
      <c r="D32" s="89">
        <v>73374</v>
      </c>
      <c r="E32" s="89">
        <v>59226</v>
      </c>
      <c r="F32" s="89">
        <v>76650</v>
      </c>
      <c r="G32" s="89">
        <v>17188</v>
      </c>
      <c r="H32" s="89">
        <v>27208</v>
      </c>
      <c r="I32" s="89">
        <v>57414</v>
      </c>
      <c r="J32" s="89">
        <v>67711</v>
      </c>
      <c r="K32" s="89">
        <v>70601</v>
      </c>
      <c r="L32" s="89">
        <v>94130</v>
      </c>
      <c r="M32" s="89">
        <v>114745</v>
      </c>
      <c r="N32" s="89">
        <v>122916</v>
      </c>
      <c r="O32" s="89">
        <v>112501</v>
      </c>
      <c r="P32" s="89">
        <v>103598</v>
      </c>
    </row>
    <row r="33" spans="1:16" ht="12.75" customHeight="1" x14ac:dyDescent="0.2">
      <c r="A33" s="103" t="s">
        <v>24</v>
      </c>
      <c r="B33" s="89">
        <v>194299</v>
      </c>
      <c r="C33" s="89">
        <v>175935</v>
      </c>
      <c r="D33" s="89">
        <v>138801</v>
      </c>
      <c r="E33" s="89">
        <v>150251</v>
      </c>
      <c r="F33" s="89">
        <v>290450</v>
      </c>
      <c r="G33" s="89">
        <v>58889</v>
      </c>
      <c r="H33" s="89">
        <v>77829</v>
      </c>
      <c r="I33" s="89">
        <v>151475</v>
      </c>
      <c r="J33" s="89">
        <v>222817</v>
      </c>
      <c r="K33" s="89">
        <v>268833</v>
      </c>
      <c r="L33" s="89">
        <v>254973</v>
      </c>
      <c r="M33" s="89">
        <v>252665</v>
      </c>
      <c r="N33" s="89">
        <v>292179</v>
      </c>
      <c r="O33" s="89">
        <v>266187</v>
      </c>
      <c r="P33" s="89">
        <v>239675</v>
      </c>
    </row>
    <row r="34" spans="1:16" ht="12.75" customHeight="1" x14ac:dyDescent="0.2">
      <c r="A34" s="103" t="s">
        <v>4</v>
      </c>
      <c r="B34" s="89">
        <v>64929</v>
      </c>
      <c r="C34" s="89">
        <v>63005</v>
      </c>
      <c r="D34" s="89">
        <v>73942</v>
      </c>
      <c r="E34" s="89">
        <v>139095</v>
      </c>
      <c r="F34" s="89">
        <v>158768</v>
      </c>
      <c r="G34" s="89">
        <v>34419</v>
      </c>
      <c r="H34" s="89">
        <v>46806</v>
      </c>
      <c r="I34" s="89">
        <v>114698</v>
      </c>
      <c r="J34" s="89">
        <v>172443</v>
      </c>
      <c r="K34" s="89">
        <v>144821</v>
      </c>
      <c r="L34" s="89">
        <v>155788</v>
      </c>
      <c r="M34" s="89">
        <v>135300</v>
      </c>
      <c r="N34" s="89">
        <v>122682</v>
      </c>
      <c r="O34" s="89">
        <v>156711</v>
      </c>
      <c r="P34" s="89">
        <v>100456</v>
      </c>
    </row>
    <row r="35" spans="1:16" ht="12.75" customHeight="1" x14ac:dyDescent="0.2">
      <c r="A35" s="103" t="s">
        <v>30</v>
      </c>
      <c r="B35" s="89">
        <v>52489</v>
      </c>
      <c r="C35" s="89">
        <v>33942</v>
      </c>
      <c r="D35" s="89">
        <v>43530</v>
      </c>
      <c r="E35" s="89">
        <v>68408</v>
      </c>
      <c r="F35" s="89">
        <v>111251</v>
      </c>
      <c r="G35" s="89">
        <v>15432</v>
      </c>
      <c r="H35" s="89">
        <v>28354</v>
      </c>
      <c r="I35" s="89">
        <v>55508</v>
      </c>
      <c r="J35" s="89">
        <v>48227</v>
      </c>
      <c r="K35" s="89">
        <v>59540</v>
      </c>
      <c r="L35" s="89">
        <v>71907</v>
      </c>
      <c r="M35" s="89">
        <v>56125</v>
      </c>
      <c r="N35" s="89">
        <v>69116</v>
      </c>
      <c r="O35" s="89">
        <v>75991</v>
      </c>
      <c r="P35" s="89">
        <v>73046</v>
      </c>
    </row>
    <row r="36" spans="1:16" ht="12.75" customHeight="1" x14ac:dyDescent="0.2">
      <c r="A36" s="103" t="s">
        <v>10</v>
      </c>
      <c r="B36" s="89">
        <v>60937</v>
      </c>
      <c r="C36" s="89">
        <v>65122</v>
      </c>
      <c r="D36" s="89">
        <v>117498</v>
      </c>
      <c r="E36" s="89">
        <v>107291</v>
      </c>
      <c r="F36" s="89">
        <v>145502</v>
      </c>
      <c r="G36" s="89">
        <v>37809</v>
      </c>
      <c r="H36" s="89">
        <v>44652</v>
      </c>
      <c r="I36" s="89">
        <v>135611</v>
      </c>
      <c r="J36" s="89">
        <v>168779</v>
      </c>
      <c r="K36" s="89">
        <v>144023</v>
      </c>
      <c r="L36" s="89">
        <v>153837</v>
      </c>
      <c r="M36" s="89">
        <v>181273</v>
      </c>
      <c r="N36" s="89">
        <v>190356</v>
      </c>
      <c r="O36" s="89">
        <v>190933</v>
      </c>
      <c r="P36" s="89">
        <v>244569</v>
      </c>
    </row>
    <row r="37" spans="1:16" ht="12.75" customHeight="1" x14ac:dyDescent="0.2">
      <c r="A37" s="103" t="s">
        <v>21</v>
      </c>
      <c r="B37" s="89">
        <v>219987</v>
      </c>
      <c r="C37" s="89">
        <v>193680</v>
      </c>
      <c r="D37" s="89">
        <v>171939</v>
      </c>
      <c r="E37" s="89">
        <v>187831</v>
      </c>
      <c r="F37" s="89">
        <v>302588</v>
      </c>
      <c r="G37" s="89">
        <v>78712</v>
      </c>
      <c r="H37" s="89">
        <v>107343</v>
      </c>
      <c r="I37" s="89">
        <v>159611</v>
      </c>
      <c r="J37" s="89">
        <v>194429</v>
      </c>
      <c r="K37" s="89">
        <v>238812</v>
      </c>
      <c r="L37" s="89">
        <v>303134</v>
      </c>
      <c r="M37" s="89">
        <v>422212</v>
      </c>
      <c r="N37" s="89">
        <v>451371</v>
      </c>
      <c r="O37" s="89">
        <v>464545</v>
      </c>
      <c r="P37" s="89">
        <v>317299</v>
      </c>
    </row>
    <row r="38" spans="1:16" ht="12.75" customHeight="1" x14ac:dyDescent="0.2">
      <c r="A38" s="103" t="s">
        <v>22</v>
      </c>
      <c r="B38" s="89">
        <v>136037</v>
      </c>
      <c r="C38" s="89">
        <v>113616</v>
      </c>
      <c r="D38" s="89">
        <v>139717</v>
      </c>
      <c r="E38" s="89">
        <v>188747</v>
      </c>
      <c r="F38" s="89">
        <v>130045</v>
      </c>
      <c r="G38" s="89">
        <v>43419</v>
      </c>
      <c r="H38" s="89">
        <v>76606</v>
      </c>
      <c r="I38" s="89">
        <v>178656</v>
      </c>
      <c r="J38" s="89">
        <v>225624</v>
      </c>
      <c r="K38" s="89">
        <v>257215</v>
      </c>
      <c r="L38" s="89">
        <v>259391</v>
      </c>
      <c r="M38" s="89">
        <v>333229</v>
      </c>
      <c r="N38" s="89">
        <v>363370</v>
      </c>
      <c r="O38" s="89">
        <v>352556</v>
      </c>
      <c r="P38" s="89">
        <v>293261</v>
      </c>
    </row>
    <row r="39" spans="1:16" ht="12.75" customHeight="1" x14ac:dyDescent="0.2">
      <c r="A39" s="103" t="s">
        <v>25</v>
      </c>
      <c r="B39" s="89">
        <v>50235</v>
      </c>
      <c r="C39" s="89">
        <v>54479</v>
      </c>
      <c r="D39" s="89">
        <v>61908</v>
      </c>
      <c r="E39" s="89">
        <v>65241</v>
      </c>
      <c r="F39" s="89">
        <v>41517</v>
      </c>
      <c r="G39" s="89">
        <v>12858</v>
      </c>
      <c r="H39" s="89">
        <v>23383</v>
      </c>
      <c r="I39" s="89">
        <v>33611</v>
      </c>
      <c r="J39" s="89">
        <v>36710</v>
      </c>
      <c r="K39" s="89">
        <v>36379</v>
      </c>
      <c r="L39" s="89">
        <v>38834</v>
      </c>
      <c r="M39" s="89">
        <v>43126</v>
      </c>
      <c r="N39" s="89">
        <v>58873</v>
      </c>
      <c r="O39" s="89">
        <v>67947</v>
      </c>
      <c r="P39" s="89">
        <v>60665</v>
      </c>
    </row>
    <row r="40" spans="1:16" ht="12.75" customHeight="1" x14ac:dyDescent="0.2">
      <c r="A40" s="103" t="s">
        <v>11</v>
      </c>
      <c r="B40" s="89">
        <v>221992</v>
      </c>
      <c r="C40" s="89">
        <v>226094</v>
      </c>
      <c r="D40" s="89">
        <v>237023</v>
      </c>
      <c r="E40" s="89">
        <v>260945</v>
      </c>
      <c r="F40" s="89">
        <v>229312</v>
      </c>
      <c r="G40" s="89">
        <v>47432</v>
      </c>
      <c r="H40" s="89">
        <v>83731</v>
      </c>
      <c r="I40" s="89">
        <v>171559</v>
      </c>
      <c r="J40" s="89">
        <v>231250</v>
      </c>
      <c r="K40" s="89">
        <v>238917</v>
      </c>
      <c r="L40" s="89">
        <v>318563</v>
      </c>
      <c r="M40" s="89">
        <v>286918</v>
      </c>
      <c r="N40" s="89">
        <v>315124</v>
      </c>
      <c r="O40" s="89">
        <v>380147</v>
      </c>
      <c r="P40" s="89">
        <v>371851</v>
      </c>
    </row>
    <row r="41" spans="1:16" ht="12.75" customHeight="1" x14ac:dyDescent="0.2">
      <c r="A41" s="103" t="s">
        <v>26</v>
      </c>
      <c r="B41" s="89">
        <v>41538</v>
      </c>
      <c r="C41" s="89">
        <v>45091</v>
      </c>
      <c r="D41" s="89">
        <v>51927</v>
      </c>
      <c r="E41" s="89">
        <v>45317</v>
      </c>
      <c r="F41" s="89">
        <v>44448</v>
      </c>
      <c r="G41" s="89">
        <v>11198</v>
      </c>
      <c r="H41" s="89">
        <v>16765</v>
      </c>
      <c r="I41" s="89">
        <v>45357</v>
      </c>
      <c r="J41" s="89">
        <v>51438</v>
      </c>
      <c r="K41" s="89">
        <v>51693</v>
      </c>
      <c r="L41" s="89">
        <v>55483</v>
      </c>
      <c r="M41" s="89">
        <v>57895</v>
      </c>
      <c r="N41" s="89">
        <v>61347</v>
      </c>
      <c r="O41" s="89">
        <v>60459</v>
      </c>
      <c r="P41" s="89">
        <v>61870</v>
      </c>
    </row>
    <row r="42" spans="1:16" ht="12.75" customHeight="1" x14ac:dyDescent="0.2">
      <c r="A42" s="103" t="s">
        <v>27</v>
      </c>
      <c r="B42" s="89">
        <v>163354</v>
      </c>
      <c r="C42" s="89">
        <v>150220</v>
      </c>
      <c r="D42" s="89">
        <v>150609</v>
      </c>
      <c r="E42" s="89">
        <v>189470</v>
      </c>
      <c r="F42" s="89">
        <v>282671</v>
      </c>
      <c r="G42" s="89">
        <v>71687</v>
      </c>
      <c r="H42" s="89">
        <v>108037</v>
      </c>
      <c r="I42" s="89">
        <v>222551</v>
      </c>
      <c r="J42" s="89">
        <v>286060</v>
      </c>
      <c r="K42" s="89">
        <v>269833</v>
      </c>
      <c r="L42" s="89">
        <v>321945</v>
      </c>
      <c r="M42" s="89">
        <v>316585</v>
      </c>
      <c r="N42" s="89">
        <v>351158</v>
      </c>
      <c r="O42" s="89">
        <v>367599</v>
      </c>
      <c r="P42" s="89">
        <v>309287</v>
      </c>
    </row>
    <row r="43" spans="1:16" ht="12.75" customHeight="1" x14ac:dyDescent="0.2">
      <c r="A43" s="103" t="s">
        <v>28</v>
      </c>
      <c r="B43" s="89">
        <v>158304</v>
      </c>
      <c r="C43" s="89">
        <v>135514</v>
      </c>
      <c r="D43" s="89">
        <v>111079</v>
      </c>
      <c r="E43" s="89">
        <v>184734</v>
      </c>
      <c r="F43" s="89">
        <v>268737</v>
      </c>
      <c r="G43" s="89">
        <v>75235</v>
      </c>
      <c r="H43" s="89">
        <v>86261</v>
      </c>
      <c r="I43" s="89">
        <v>115955</v>
      </c>
      <c r="J43" s="89">
        <v>130405</v>
      </c>
      <c r="K43" s="89">
        <v>102804</v>
      </c>
      <c r="L43" s="89">
        <v>144478</v>
      </c>
      <c r="M43" s="89">
        <v>152336</v>
      </c>
      <c r="N43" s="89">
        <v>182400</v>
      </c>
      <c r="O43" s="89">
        <v>142265</v>
      </c>
      <c r="P43" s="89">
        <v>120891</v>
      </c>
    </row>
    <row r="44" spans="1:16" ht="12.75" customHeight="1" x14ac:dyDescent="0.2">
      <c r="A44" s="103" t="s">
        <v>31</v>
      </c>
      <c r="B44" s="89">
        <v>115214</v>
      </c>
      <c r="C44" s="89">
        <v>119281</v>
      </c>
      <c r="D44" s="89">
        <v>129223</v>
      </c>
      <c r="E44" s="89">
        <v>156252</v>
      </c>
      <c r="F44" s="89">
        <v>151960</v>
      </c>
      <c r="G44" s="89">
        <v>42288</v>
      </c>
      <c r="H44" s="89">
        <v>67405</v>
      </c>
      <c r="I44" s="89">
        <v>108336</v>
      </c>
      <c r="J44" s="89">
        <v>137939</v>
      </c>
      <c r="K44" s="89">
        <v>149361</v>
      </c>
      <c r="L44" s="89">
        <v>163850</v>
      </c>
      <c r="M44" s="89">
        <v>158040</v>
      </c>
      <c r="N44" s="89">
        <v>202579</v>
      </c>
      <c r="O44" s="89">
        <v>204450</v>
      </c>
      <c r="P44" s="89">
        <v>170555</v>
      </c>
    </row>
    <row r="45" spans="1:16" ht="12.75" customHeight="1" thickBot="1" x14ac:dyDescent="0.25">
      <c r="A45" s="277" t="s">
        <v>12</v>
      </c>
      <c r="B45" s="272">
        <v>46175</v>
      </c>
      <c r="C45" s="272">
        <v>49549</v>
      </c>
      <c r="D45" s="272">
        <v>52899</v>
      </c>
      <c r="E45" s="272">
        <v>47165</v>
      </c>
      <c r="F45" s="272">
        <v>43589</v>
      </c>
      <c r="G45" s="272">
        <v>18486</v>
      </c>
      <c r="H45" s="272">
        <v>23782</v>
      </c>
      <c r="I45" s="272">
        <v>39863</v>
      </c>
      <c r="J45" s="272">
        <v>42603</v>
      </c>
      <c r="K45" s="272">
        <v>50362</v>
      </c>
      <c r="L45" s="272">
        <v>60074</v>
      </c>
      <c r="M45" s="272">
        <v>56425</v>
      </c>
      <c r="N45" s="272">
        <v>56666</v>
      </c>
      <c r="O45" s="272">
        <v>53255</v>
      </c>
      <c r="P45" s="272">
        <v>52015</v>
      </c>
    </row>
    <row r="46" spans="1:16" ht="12.75" customHeight="1" x14ac:dyDescent="0.2">
      <c r="A46" s="5" t="s">
        <v>191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</row>
    <row r="47" spans="1:16" s="34" customFormat="1" ht="12.75" customHeight="1" x14ac:dyDescent="0.2">
      <c r="A47" s="11" t="s">
        <v>104</v>
      </c>
    </row>
    <row r="48" spans="1:16" ht="12.75" customHeight="1" x14ac:dyDescent="0.2">
      <c r="A48" s="87"/>
      <c r="B48" s="94"/>
      <c r="C48" s="94"/>
      <c r="D48" s="94"/>
      <c r="E48" s="94"/>
      <c r="F48" s="94"/>
      <c r="G48" s="94"/>
      <c r="H48" s="94"/>
      <c r="I48" s="94"/>
      <c r="J48" s="94"/>
      <c r="K48" s="94"/>
    </row>
  </sheetData>
  <mergeCells count="18">
    <mergeCell ref="K6:K7"/>
    <mergeCell ref="F6:F7"/>
    <mergeCell ref="G6:G7"/>
    <mergeCell ref="H6:H7"/>
    <mergeCell ref="I6:I7"/>
    <mergeCell ref="P6:P7"/>
    <mergeCell ref="A2:P2"/>
    <mergeCell ref="A5:A7"/>
    <mergeCell ref="B6:B7"/>
    <mergeCell ref="C6:C7"/>
    <mergeCell ref="D6:D7"/>
    <mergeCell ref="N6:N7"/>
    <mergeCell ref="A3:M3"/>
    <mergeCell ref="M6:M7"/>
    <mergeCell ref="O6:O7"/>
    <mergeCell ref="E6:E7"/>
    <mergeCell ref="L6:L7"/>
    <mergeCell ref="J6:J7"/>
  </mergeCells>
  <phoneticPr fontId="0" type="noConversion"/>
  <hyperlinks>
    <hyperlink ref="A1" location="índice!A1" display="Regresar"/>
  </hyperlinks>
  <printOptions horizontalCentered="1" gridLinesSet="0"/>
  <pageMargins left="0.19685039370078741" right="0.23622047244094491" top="0.27559055118110237" bottom="0.31496062992125984" header="0" footer="0"/>
  <pageSetup scale="93" orientation="landscape" horizontalDpi="4294967292" verticalDpi="144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showZeros="0" zoomScale="90" zoomScaleNormal="90" zoomScaleSheetLayoutView="48" workbookViewId="0">
      <selection activeCell="A4" sqref="A4"/>
    </sheetView>
  </sheetViews>
  <sheetFormatPr baseColWidth="10" defaultRowHeight="12.75" x14ac:dyDescent="0.2"/>
  <cols>
    <col min="1" max="1" width="16.5546875" style="86" customWidth="1"/>
    <col min="2" max="2" width="8.5546875" style="86" customWidth="1"/>
    <col min="3" max="3" width="8.77734375" style="86" customWidth="1"/>
    <col min="4" max="6" width="8.109375" style="86" customWidth="1"/>
    <col min="7" max="8" width="9.44140625" style="86" customWidth="1"/>
    <col min="9" max="9" width="9.6640625" style="86" customWidth="1"/>
    <col min="10" max="11" width="9.88671875" style="86" customWidth="1"/>
    <col min="12" max="16" width="9.5546875" style="86" customWidth="1"/>
    <col min="17" max="16384" width="11.5546875" style="86"/>
  </cols>
  <sheetData>
    <row r="1" spans="1:16" x14ac:dyDescent="0.2">
      <c r="A1" s="234" t="s">
        <v>157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</row>
    <row r="2" spans="1:16" s="122" customFormat="1" ht="12.75" customHeight="1" x14ac:dyDescent="0.2">
      <c r="A2" s="452" t="s">
        <v>76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</row>
    <row r="3" spans="1:16" s="122" customFormat="1" ht="12.75" customHeight="1" x14ac:dyDescent="0.2">
      <c r="A3" s="457" t="s">
        <v>233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</row>
    <row r="4" spans="1:16" s="122" customFormat="1" ht="12.75" customHeight="1" thickBot="1" x14ac:dyDescent="0.25">
      <c r="A4" s="279"/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8"/>
      <c r="M4" s="274"/>
      <c r="N4" s="326"/>
      <c r="O4" s="274"/>
      <c r="P4" s="336" t="s">
        <v>198</v>
      </c>
    </row>
    <row r="5" spans="1:16" ht="12.75" customHeight="1" x14ac:dyDescent="0.2">
      <c r="A5" s="448" t="s">
        <v>121</v>
      </c>
      <c r="B5" s="446" t="s">
        <v>135</v>
      </c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196"/>
      <c r="N5" s="196"/>
      <c r="O5" s="196"/>
      <c r="P5" s="196"/>
    </row>
    <row r="6" spans="1:16" ht="12.75" customHeight="1" x14ac:dyDescent="0.2">
      <c r="A6" s="449"/>
      <c r="B6" s="445">
        <v>2000</v>
      </c>
      <c r="C6" s="445">
        <v>2001</v>
      </c>
      <c r="D6" s="445">
        <v>2002</v>
      </c>
      <c r="E6" s="445">
        <v>2003</v>
      </c>
      <c r="F6" s="445" t="s">
        <v>33</v>
      </c>
      <c r="G6" s="443" t="s">
        <v>36</v>
      </c>
      <c r="H6" s="443" t="s">
        <v>77</v>
      </c>
      <c r="I6" s="443" t="s">
        <v>39</v>
      </c>
      <c r="J6" s="443" t="s">
        <v>78</v>
      </c>
      <c r="K6" s="443" t="s">
        <v>88</v>
      </c>
      <c r="L6" s="443" t="s">
        <v>102</v>
      </c>
      <c r="M6" s="443" t="s">
        <v>152</v>
      </c>
      <c r="N6" s="443" t="s">
        <v>186</v>
      </c>
      <c r="O6" s="443" t="s">
        <v>207</v>
      </c>
      <c r="P6" s="443" t="s">
        <v>227</v>
      </c>
    </row>
    <row r="7" spans="1:16" ht="12.75" customHeight="1" x14ac:dyDescent="0.2">
      <c r="A7" s="449"/>
      <c r="B7" s="445"/>
      <c r="C7" s="445"/>
      <c r="D7" s="445"/>
      <c r="E7" s="445"/>
      <c r="F7" s="445"/>
      <c r="G7" s="443"/>
      <c r="H7" s="443"/>
      <c r="I7" s="443"/>
      <c r="J7" s="443"/>
      <c r="K7" s="443"/>
      <c r="L7" s="443"/>
      <c r="M7" s="443"/>
      <c r="N7" s="443"/>
      <c r="O7" s="443"/>
      <c r="P7" s="443"/>
    </row>
    <row r="8" spans="1:16" ht="12.75" customHeight="1" x14ac:dyDescent="0.2">
      <c r="A8" s="87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1:16" ht="12.75" customHeight="1" x14ac:dyDescent="0.2">
      <c r="A9" s="88" t="s">
        <v>119</v>
      </c>
      <c r="B9" s="104">
        <v>2201975</v>
      </c>
      <c r="C9" s="104">
        <v>2290956</v>
      </c>
      <c r="D9" s="104">
        <v>2454077</v>
      </c>
      <c r="E9" s="104">
        <v>3355434</v>
      </c>
      <c r="F9" s="104">
        <v>2351736</v>
      </c>
      <c r="G9" s="104">
        <v>2382524</v>
      </c>
      <c r="H9" s="104">
        <v>3716332</v>
      </c>
      <c r="I9" s="104">
        <v>2855539</v>
      </c>
      <c r="J9" s="104">
        <v>4522141</v>
      </c>
      <c r="K9" s="104">
        <v>4982626</v>
      </c>
      <c r="L9" s="104">
        <v>5862895</v>
      </c>
      <c r="M9" s="104">
        <v>5966064</v>
      </c>
      <c r="N9" s="104">
        <v>6680613</v>
      </c>
      <c r="O9" s="104">
        <v>6431606</v>
      </c>
      <c r="P9" s="104">
        <f>SUM(P11:P45)</f>
        <v>6108442</v>
      </c>
    </row>
    <row r="10" spans="1:16" ht="12.75" customHeight="1" x14ac:dyDescent="0.2">
      <c r="A10" s="103"/>
      <c r="B10" s="94"/>
      <c r="C10" s="94"/>
      <c r="D10" s="94"/>
      <c r="E10" s="7"/>
      <c r="F10" s="7"/>
      <c r="G10" s="7"/>
      <c r="H10" s="7"/>
      <c r="I10" s="7"/>
      <c r="J10" s="7"/>
      <c r="K10" s="7"/>
    </row>
    <row r="11" spans="1:16" ht="12.75" customHeight="1" x14ac:dyDescent="0.2">
      <c r="A11" s="103" t="s">
        <v>13</v>
      </c>
      <c r="B11" s="104">
        <v>26009</v>
      </c>
      <c r="C11" s="104">
        <v>29255</v>
      </c>
      <c r="D11" s="104">
        <v>28309</v>
      </c>
      <c r="E11" s="104">
        <v>32601</v>
      </c>
      <c r="F11" s="104">
        <v>27458</v>
      </c>
      <c r="G11" s="104">
        <v>30973</v>
      </c>
      <c r="H11" s="104">
        <v>42093</v>
      </c>
      <c r="I11" s="104">
        <v>32602</v>
      </c>
      <c r="J11" s="104">
        <v>98184</v>
      </c>
      <c r="K11" s="104">
        <v>88425</v>
      </c>
      <c r="L11" s="104">
        <v>125712</v>
      </c>
      <c r="M11" s="104">
        <v>108924</v>
      </c>
      <c r="N11" s="104">
        <v>105285</v>
      </c>
      <c r="O11" s="104">
        <v>93726</v>
      </c>
      <c r="P11" s="104">
        <v>124124</v>
      </c>
    </row>
    <row r="12" spans="1:16" ht="12.75" customHeight="1" x14ac:dyDescent="0.2">
      <c r="A12" s="103" t="s">
        <v>19</v>
      </c>
      <c r="B12" s="104">
        <v>62837</v>
      </c>
      <c r="C12" s="104">
        <v>67355</v>
      </c>
      <c r="D12" s="104">
        <v>64090</v>
      </c>
      <c r="E12" s="104">
        <v>90481</v>
      </c>
      <c r="F12" s="104">
        <v>56642</v>
      </c>
      <c r="G12" s="104">
        <v>59385</v>
      </c>
      <c r="H12" s="104">
        <v>126909</v>
      </c>
      <c r="I12" s="104">
        <v>77600</v>
      </c>
      <c r="J12" s="104">
        <v>82561</v>
      </c>
      <c r="K12" s="104">
        <v>97274</v>
      </c>
      <c r="L12" s="104">
        <v>122762</v>
      </c>
      <c r="M12" s="104">
        <v>164273</v>
      </c>
      <c r="N12" s="104">
        <v>205494</v>
      </c>
      <c r="O12" s="104">
        <v>202891</v>
      </c>
      <c r="P12" s="104">
        <v>213716</v>
      </c>
    </row>
    <row r="13" spans="1:16" ht="12.75" customHeight="1" x14ac:dyDescent="0.2">
      <c r="A13" s="103" t="s">
        <v>20</v>
      </c>
      <c r="B13" s="104">
        <v>13967</v>
      </c>
      <c r="C13" s="104">
        <v>14736</v>
      </c>
      <c r="D13" s="104">
        <v>14053</v>
      </c>
      <c r="E13" s="104">
        <v>15426</v>
      </c>
      <c r="F13" s="104">
        <v>25272</v>
      </c>
      <c r="G13" s="104">
        <v>23093</v>
      </c>
      <c r="H13" s="104">
        <v>33082</v>
      </c>
      <c r="I13" s="104">
        <v>25826</v>
      </c>
      <c r="J13" s="104">
        <v>50348</v>
      </c>
      <c r="K13" s="104">
        <v>48486</v>
      </c>
      <c r="L13" s="104">
        <v>82865</v>
      </c>
      <c r="M13" s="104">
        <v>81929</v>
      </c>
      <c r="N13" s="104">
        <v>93480</v>
      </c>
      <c r="O13" s="104">
        <v>95907</v>
      </c>
      <c r="P13" s="104">
        <v>68300</v>
      </c>
    </row>
    <row r="14" spans="1:16" ht="12.75" customHeight="1" x14ac:dyDescent="0.2">
      <c r="A14" s="103" t="s">
        <v>29</v>
      </c>
      <c r="B14" s="104">
        <v>17871</v>
      </c>
      <c r="C14" s="104">
        <v>18326</v>
      </c>
      <c r="D14" s="104">
        <v>18987</v>
      </c>
      <c r="E14" s="104">
        <v>29797</v>
      </c>
      <c r="F14" s="104">
        <v>24363</v>
      </c>
      <c r="G14" s="104">
        <v>25001</v>
      </c>
      <c r="H14" s="104">
        <v>35237</v>
      </c>
      <c r="I14" s="104">
        <v>23728</v>
      </c>
      <c r="J14" s="104">
        <v>29947</v>
      </c>
      <c r="K14" s="104">
        <v>36664</v>
      </c>
      <c r="L14" s="104">
        <v>58523</v>
      </c>
      <c r="M14" s="104">
        <v>60446</v>
      </c>
      <c r="N14" s="104">
        <v>59448</v>
      </c>
      <c r="O14" s="104">
        <v>53828</v>
      </c>
      <c r="P14" s="104">
        <v>56491</v>
      </c>
    </row>
    <row r="15" spans="1:16" ht="12.75" customHeight="1" x14ac:dyDescent="0.2">
      <c r="A15" s="103" t="s">
        <v>6</v>
      </c>
      <c r="B15" s="104">
        <v>53247</v>
      </c>
      <c r="C15" s="104">
        <v>61285</v>
      </c>
      <c r="D15" s="104">
        <v>78064</v>
      </c>
      <c r="E15" s="104">
        <v>110003</v>
      </c>
      <c r="F15" s="104">
        <v>107070</v>
      </c>
      <c r="G15" s="104">
        <v>113961</v>
      </c>
      <c r="H15" s="104">
        <v>192351</v>
      </c>
      <c r="I15" s="104">
        <v>107601</v>
      </c>
      <c r="J15" s="104">
        <v>182500</v>
      </c>
      <c r="K15" s="104">
        <v>198804</v>
      </c>
      <c r="L15" s="104">
        <v>222388</v>
      </c>
      <c r="M15" s="104">
        <v>233023</v>
      </c>
      <c r="N15" s="104">
        <v>242627</v>
      </c>
      <c r="O15" s="104">
        <v>239684</v>
      </c>
      <c r="P15" s="104">
        <v>230789</v>
      </c>
    </row>
    <row r="16" spans="1:16" ht="12.75" customHeight="1" x14ac:dyDescent="0.2">
      <c r="A16" s="103" t="s">
        <v>14</v>
      </c>
      <c r="B16" s="104">
        <v>24920</v>
      </c>
      <c r="C16" s="104">
        <v>25590</v>
      </c>
      <c r="D16" s="104">
        <v>19364</v>
      </c>
      <c r="E16" s="104">
        <v>18299</v>
      </c>
      <c r="F16" s="104">
        <v>20187</v>
      </c>
      <c r="G16" s="104">
        <v>22108</v>
      </c>
      <c r="H16" s="104">
        <v>29057</v>
      </c>
      <c r="I16" s="104">
        <v>14985</v>
      </c>
      <c r="J16" s="104">
        <v>21498</v>
      </c>
      <c r="K16" s="104">
        <v>28315</v>
      </c>
      <c r="L16" s="104">
        <v>36996</v>
      </c>
      <c r="M16" s="104">
        <v>32394</v>
      </c>
      <c r="N16" s="104">
        <v>41447</v>
      </c>
      <c r="O16" s="104">
        <v>36536</v>
      </c>
      <c r="P16" s="104">
        <v>29712</v>
      </c>
    </row>
    <row r="17" spans="1:16" ht="12.75" customHeight="1" x14ac:dyDescent="0.2">
      <c r="A17" s="103" t="s">
        <v>1</v>
      </c>
      <c r="B17" s="104">
        <v>30634</v>
      </c>
      <c r="C17" s="104">
        <v>38264</v>
      </c>
      <c r="D17" s="104">
        <v>37515</v>
      </c>
      <c r="E17" s="104">
        <v>46430</v>
      </c>
      <c r="F17" s="104">
        <v>20628</v>
      </c>
      <c r="G17" s="104">
        <v>19235</v>
      </c>
      <c r="H17" s="104">
        <v>43568</v>
      </c>
      <c r="I17" s="104">
        <v>44702</v>
      </c>
      <c r="J17" s="104">
        <v>71575</v>
      </c>
      <c r="K17" s="104">
        <v>73009</v>
      </c>
      <c r="L17" s="104">
        <v>71881</v>
      </c>
      <c r="M17" s="104">
        <v>59512</v>
      </c>
      <c r="N17" s="104">
        <v>63366</v>
      </c>
      <c r="O17" s="104">
        <v>64864</v>
      </c>
      <c r="P17" s="104">
        <v>59747</v>
      </c>
    </row>
    <row r="18" spans="1:16" ht="12.75" customHeight="1" x14ac:dyDescent="0.2">
      <c r="A18" s="103" t="s">
        <v>7</v>
      </c>
      <c r="B18" s="104">
        <v>87122</v>
      </c>
      <c r="C18" s="104">
        <v>86720</v>
      </c>
      <c r="D18" s="104">
        <v>107589</v>
      </c>
      <c r="E18" s="104">
        <v>131382</v>
      </c>
      <c r="F18" s="104">
        <v>77613</v>
      </c>
      <c r="G18" s="104">
        <v>88882</v>
      </c>
      <c r="H18" s="104">
        <v>128243</v>
      </c>
      <c r="I18" s="104">
        <v>99741</v>
      </c>
      <c r="J18" s="104">
        <v>140363</v>
      </c>
      <c r="K18" s="104">
        <v>135309</v>
      </c>
      <c r="L18" s="104">
        <v>130411</v>
      </c>
      <c r="M18" s="104">
        <v>175581</v>
      </c>
      <c r="N18" s="104">
        <v>208354</v>
      </c>
      <c r="O18" s="104">
        <v>198166</v>
      </c>
      <c r="P18" s="104">
        <v>204922</v>
      </c>
    </row>
    <row r="19" spans="1:16" ht="12.75" customHeight="1" x14ac:dyDescent="0.2">
      <c r="A19" s="49" t="s">
        <v>107</v>
      </c>
      <c r="B19" s="104">
        <v>119339</v>
      </c>
      <c r="C19" s="104">
        <v>130219</v>
      </c>
      <c r="D19" s="104">
        <v>142125</v>
      </c>
      <c r="E19" s="104">
        <v>249334</v>
      </c>
      <c r="F19" s="104">
        <v>207940</v>
      </c>
      <c r="G19" s="104">
        <v>134794</v>
      </c>
      <c r="H19" s="104">
        <v>175886</v>
      </c>
      <c r="I19" s="104">
        <v>130713</v>
      </c>
      <c r="J19" s="104">
        <v>234391</v>
      </c>
      <c r="K19" s="104">
        <v>211729</v>
      </c>
      <c r="L19" s="104">
        <v>317873</v>
      </c>
      <c r="M19" s="104">
        <v>244416</v>
      </c>
      <c r="N19" s="104">
        <v>268777</v>
      </c>
      <c r="O19" s="104">
        <v>216045</v>
      </c>
      <c r="P19" s="104">
        <v>264916</v>
      </c>
    </row>
    <row r="20" spans="1:16" ht="12.75" customHeight="1" x14ac:dyDescent="0.2">
      <c r="A20" s="49" t="s">
        <v>106</v>
      </c>
      <c r="B20" s="104">
        <v>170473</v>
      </c>
      <c r="C20" s="104">
        <v>174782</v>
      </c>
      <c r="D20" s="104">
        <v>186745</v>
      </c>
      <c r="E20" s="104">
        <v>216305</v>
      </c>
      <c r="F20" s="104">
        <v>61101</v>
      </c>
      <c r="G20" s="104">
        <v>148187</v>
      </c>
      <c r="H20" s="104">
        <v>195415</v>
      </c>
      <c r="I20" s="104">
        <v>204447</v>
      </c>
      <c r="J20" s="104">
        <v>393621</v>
      </c>
      <c r="K20" s="104">
        <v>612340</v>
      </c>
      <c r="L20" s="104">
        <v>502496</v>
      </c>
      <c r="M20" s="104">
        <v>513242</v>
      </c>
      <c r="N20" s="104">
        <v>555085</v>
      </c>
      <c r="O20" s="104">
        <v>604678</v>
      </c>
      <c r="P20" s="104">
        <v>556077</v>
      </c>
    </row>
    <row r="21" spans="1:16" ht="12.75" customHeight="1" x14ac:dyDescent="0.2">
      <c r="A21" s="91" t="s">
        <v>8</v>
      </c>
      <c r="B21" s="104">
        <v>32888</v>
      </c>
      <c r="C21" s="104">
        <v>36336</v>
      </c>
      <c r="D21" s="104">
        <v>39609</v>
      </c>
      <c r="E21" s="104">
        <v>46698</v>
      </c>
      <c r="F21" s="104">
        <v>32225</v>
      </c>
      <c r="G21" s="104">
        <v>42573</v>
      </c>
      <c r="H21" s="104">
        <v>57022</v>
      </c>
      <c r="I21" s="104">
        <v>43072</v>
      </c>
      <c r="J21" s="104">
        <v>53606</v>
      </c>
      <c r="K21" s="104">
        <v>101518</v>
      </c>
      <c r="L21" s="104">
        <v>113075</v>
      </c>
      <c r="M21" s="104">
        <v>118291</v>
      </c>
      <c r="N21" s="104">
        <v>123105</v>
      </c>
      <c r="O21" s="104">
        <v>108450</v>
      </c>
      <c r="P21" s="104">
        <v>92565</v>
      </c>
    </row>
    <row r="22" spans="1:16" ht="12.75" customHeight="1" x14ac:dyDescent="0.2">
      <c r="A22" s="91" t="s">
        <v>15</v>
      </c>
      <c r="B22" s="104">
        <v>111654</v>
      </c>
      <c r="C22" s="104">
        <v>117540</v>
      </c>
      <c r="D22" s="104">
        <v>102281</v>
      </c>
      <c r="E22" s="104">
        <v>165082</v>
      </c>
      <c r="F22" s="104">
        <v>132350</v>
      </c>
      <c r="G22" s="104">
        <v>152358</v>
      </c>
      <c r="H22" s="104">
        <v>259246</v>
      </c>
      <c r="I22" s="104">
        <v>176933</v>
      </c>
      <c r="J22" s="104">
        <v>223866</v>
      </c>
      <c r="K22" s="104">
        <v>286540</v>
      </c>
      <c r="L22" s="104">
        <v>324005</v>
      </c>
      <c r="M22" s="104">
        <v>304102</v>
      </c>
      <c r="N22" s="104">
        <v>388383</v>
      </c>
      <c r="O22" s="104">
        <v>348669</v>
      </c>
      <c r="P22" s="104">
        <v>188723</v>
      </c>
    </row>
    <row r="23" spans="1:16" ht="12.75" customHeight="1" x14ac:dyDescent="0.2">
      <c r="A23" s="91" t="s">
        <v>2</v>
      </c>
      <c r="B23" s="104">
        <v>33401</v>
      </c>
      <c r="C23" s="104">
        <v>33616</v>
      </c>
      <c r="D23" s="104">
        <v>48561</v>
      </c>
      <c r="E23" s="104">
        <v>52589</v>
      </c>
      <c r="F23" s="104">
        <v>42512</v>
      </c>
      <c r="G23" s="104">
        <v>54598</v>
      </c>
      <c r="H23" s="104">
        <v>90250</v>
      </c>
      <c r="I23" s="104">
        <v>64752</v>
      </c>
      <c r="J23" s="104">
        <v>62281</v>
      </c>
      <c r="K23" s="104">
        <v>68251</v>
      </c>
      <c r="L23" s="104">
        <v>71011</v>
      </c>
      <c r="M23" s="104">
        <v>74562</v>
      </c>
      <c r="N23" s="104">
        <v>75298</v>
      </c>
      <c r="O23" s="104">
        <v>79030</v>
      </c>
      <c r="P23" s="104">
        <v>80788</v>
      </c>
    </row>
    <row r="24" spans="1:16" ht="12.75" customHeight="1" x14ac:dyDescent="0.2">
      <c r="A24" s="91" t="s">
        <v>5</v>
      </c>
      <c r="B24" s="104">
        <v>31665</v>
      </c>
      <c r="C24" s="104">
        <v>27052</v>
      </c>
      <c r="D24" s="104">
        <v>32396</v>
      </c>
      <c r="E24" s="104">
        <v>104918</v>
      </c>
      <c r="F24" s="104">
        <v>49062</v>
      </c>
      <c r="G24" s="104">
        <v>29724</v>
      </c>
      <c r="H24" s="104">
        <v>47860</v>
      </c>
      <c r="I24" s="104">
        <v>38129</v>
      </c>
      <c r="J24" s="104">
        <v>44903</v>
      </c>
      <c r="K24" s="104">
        <v>50270</v>
      </c>
      <c r="L24" s="104">
        <v>78048</v>
      </c>
      <c r="M24" s="104">
        <v>106285</v>
      </c>
      <c r="N24" s="104">
        <v>121366</v>
      </c>
      <c r="O24" s="104">
        <v>99936</v>
      </c>
      <c r="P24" s="104">
        <v>94305</v>
      </c>
    </row>
    <row r="25" spans="1:16" ht="12.75" customHeight="1" x14ac:dyDescent="0.2">
      <c r="A25" s="91" t="s">
        <v>16</v>
      </c>
      <c r="B25" s="104">
        <v>151239</v>
      </c>
      <c r="C25" s="104">
        <v>149913</v>
      </c>
      <c r="D25" s="104">
        <v>163406</v>
      </c>
      <c r="E25" s="104">
        <v>179517</v>
      </c>
      <c r="F25" s="104">
        <v>114617</v>
      </c>
      <c r="G25" s="104">
        <v>166196</v>
      </c>
      <c r="H25" s="104">
        <v>271393</v>
      </c>
      <c r="I25" s="104">
        <v>209892</v>
      </c>
      <c r="J25" s="104">
        <v>342943</v>
      </c>
      <c r="K25" s="104">
        <v>303022</v>
      </c>
      <c r="L25" s="104">
        <v>358646</v>
      </c>
      <c r="M25" s="104">
        <v>363045</v>
      </c>
      <c r="N25" s="104">
        <v>408694</v>
      </c>
      <c r="O25" s="104">
        <v>391995</v>
      </c>
      <c r="P25" s="104">
        <v>383521</v>
      </c>
    </row>
    <row r="26" spans="1:16" ht="12.75" customHeight="1" x14ac:dyDescent="0.2">
      <c r="A26" s="49" t="s">
        <v>109</v>
      </c>
      <c r="B26" s="104">
        <v>156615</v>
      </c>
      <c r="C26" s="104">
        <v>160294</v>
      </c>
      <c r="D26" s="104">
        <v>167862</v>
      </c>
      <c r="E26" s="104">
        <v>247324</v>
      </c>
      <c r="F26" s="104">
        <v>195417</v>
      </c>
      <c r="G26" s="104">
        <v>183919</v>
      </c>
      <c r="H26" s="104">
        <v>277119</v>
      </c>
      <c r="I26" s="104">
        <v>220910</v>
      </c>
      <c r="J26" s="104">
        <v>299331</v>
      </c>
      <c r="K26" s="104">
        <v>459817</v>
      </c>
      <c r="L26" s="104">
        <v>593882</v>
      </c>
      <c r="M26" s="104">
        <v>595310</v>
      </c>
      <c r="N26" s="104">
        <v>611131</v>
      </c>
      <c r="O26" s="104">
        <v>480716</v>
      </c>
      <c r="P26" s="104">
        <v>443450</v>
      </c>
    </row>
    <row r="27" spans="1:16" ht="12.75" customHeight="1" x14ac:dyDescent="0.2">
      <c r="A27" s="49" t="s">
        <v>110</v>
      </c>
      <c r="B27" s="104">
        <v>81819</v>
      </c>
      <c r="C27" s="104">
        <v>103539</v>
      </c>
      <c r="D27" s="104">
        <v>106091</v>
      </c>
      <c r="E27" s="104">
        <v>198160</v>
      </c>
      <c r="F27" s="104">
        <v>63497</v>
      </c>
      <c r="G27" s="104">
        <v>73118</v>
      </c>
      <c r="H27" s="104">
        <v>127338</v>
      </c>
      <c r="I27" s="104">
        <v>119665</v>
      </c>
      <c r="J27" s="104">
        <v>128290</v>
      </c>
      <c r="K27" s="104">
        <v>112753</v>
      </c>
      <c r="L27" s="104">
        <v>141618</v>
      </c>
      <c r="M27" s="104">
        <v>137618</v>
      </c>
      <c r="N27" s="104">
        <v>193744</v>
      </c>
      <c r="O27" s="104">
        <v>199067</v>
      </c>
      <c r="P27" s="104">
        <v>228441</v>
      </c>
    </row>
    <row r="28" spans="1:16" ht="12.75" customHeight="1" x14ac:dyDescent="0.2">
      <c r="A28" s="103" t="s">
        <v>17</v>
      </c>
      <c r="B28" s="104">
        <v>63379</v>
      </c>
      <c r="C28" s="104">
        <v>59922</v>
      </c>
      <c r="D28" s="104">
        <v>54511</v>
      </c>
      <c r="E28" s="104">
        <v>86673</v>
      </c>
      <c r="F28" s="104">
        <v>60521</v>
      </c>
      <c r="G28" s="104">
        <v>65733</v>
      </c>
      <c r="H28" s="104">
        <v>110792</v>
      </c>
      <c r="I28" s="104">
        <v>74332</v>
      </c>
      <c r="J28" s="104">
        <v>93627</v>
      </c>
      <c r="K28" s="104">
        <v>85466</v>
      </c>
      <c r="L28" s="104">
        <v>113879</v>
      </c>
      <c r="M28" s="104">
        <v>168381</v>
      </c>
      <c r="N28" s="104">
        <v>217888</v>
      </c>
      <c r="O28" s="104">
        <v>210565</v>
      </c>
      <c r="P28" s="104">
        <v>197571</v>
      </c>
    </row>
    <row r="29" spans="1:16" ht="12.75" customHeight="1" x14ac:dyDescent="0.2">
      <c r="A29" s="103" t="s">
        <v>3</v>
      </c>
      <c r="B29" s="104">
        <v>42429</v>
      </c>
      <c r="C29" s="104">
        <v>40785</v>
      </c>
      <c r="D29" s="104">
        <v>36530</v>
      </c>
      <c r="E29" s="104">
        <v>51254</v>
      </c>
      <c r="F29" s="104">
        <v>39942</v>
      </c>
      <c r="G29" s="104">
        <v>26286</v>
      </c>
      <c r="H29" s="104">
        <v>43012</v>
      </c>
      <c r="I29" s="104">
        <v>40773</v>
      </c>
      <c r="J29" s="104">
        <v>56474</v>
      </c>
      <c r="K29" s="104">
        <v>75909</v>
      </c>
      <c r="L29" s="104">
        <v>82798</v>
      </c>
      <c r="M29" s="104">
        <v>80392</v>
      </c>
      <c r="N29" s="104">
        <v>94016</v>
      </c>
      <c r="O29" s="104">
        <v>90759</v>
      </c>
      <c r="P29" s="104">
        <v>85564</v>
      </c>
    </row>
    <row r="30" spans="1:16" ht="12.75" customHeight="1" x14ac:dyDescent="0.2">
      <c r="A30" s="103" t="s">
        <v>18</v>
      </c>
      <c r="B30" s="104">
        <v>21301</v>
      </c>
      <c r="C30" s="104">
        <v>21418</v>
      </c>
      <c r="D30" s="104">
        <v>21221</v>
      </c>
      <c r="E30" s="104">
        <v>21435</v>
      </c>
      <c r="F30" s="104">
        <v>32546</v>
      </c>
      <c r="G30" s="104">
        <v>28091</v>
      </c>
      <c r="H30" s="104">
        <v>44748</v>
      </c>
      <c r="I30" s="104">
        <v>50440</v>
      </c>
      <c r="J30" s="104">
        <v>52290</v>
      </c>
      <c r="K30" s="104">
        <v>48175</v>
      </c>
      <c r="L30" s="104">
        <v>56079</v>
      </c>
      <c r="M30" s="104">
        <v>75436</v>
      </c>
      <c r="N30" s="104">
        <v>78089</v>
      </c>
      <c r="O30" s="104">
        <v>73383</v>
      </c>
      <c r="P30" s="104">
        <v>74731</v>
      </c>
    </row>
    <row r="31" spans="1:16" ht="12.75" customHeight="1" x14ac:dyDescent="0.2">
      <c r="A31" s="103" t="s">
        <v>9</v>
      </c>
      <c r="B31" s="104">
        <v>149235</v>
      </c>
      <c r="C31" s="104">
        <v>151800</v>
      </c>
      <c r="D31" s="104">
        <v>176144</v>
      </c>
      <c r="E31" s="104">
        <v>282591</v>
      </c>
      <c r="F31" s="104">
        <v>144257</v>
      </c>
      <c r="G31" s="104">
        <v>172788</v>
      </c>
      <c r="H31" s="104">
        <v>296301</v>
      </c>
      <c r="I31" s="104">
        <v>143201</v>
      </c>
      <c r="J31" s="104">
        <v>449018</v>
      </c>
      <c r="K31" s="104">
        <v>439931</v>
      </c>
      <c r="L31" s="104">
        <v>569132</v>
      </c>
      <c r="M31" s="104">
        <v>566259</v>
      </c>
      <c r="N31" s="104">
        <v>621274</v>
      </c>
      <c r="O31" s="104">
        <v>603381</v>
      </c>
      <c r="P31" s="104">
        <v>507895</v>
      </c>
    </row>
    <row r="32" spans="1:16" ht="12.75" customHeight="1" x14ac:dyDescent="0.2">
      <c r="A32" s="103" t="s">
        <v>23</v>
      </c>
      <c r="B32" s="104">
        <v>39203</v>
      </c>
      <c r="C32" s="104">
        <v>39087</v>
      </c>
      <c r="D32" s="104">
        <v>36316</v>
      </c>
      <c r="E32" s="104">
        <v>33636</v>
      </c>
      <c r="F32" s="104">
        <v>24671</v>
      </c>
      <c r="G32" s="104">
        <v>18841</v>
      </c>
      <c r="H32" s="104">
        <v>32623</v>
      </c>
      <c r="I32" s="104">
        <v>22202</v>
      </c>
      <c r="J32" s="104">
        <v>36174</v>
      </c>
      <c r="K32" s="104">
        <v>36752</v>
      </c>
      <c r="L32" s="104">
        <v>45274</v>
      </c>
      <c r="M32" s="104">
        <v>55552</v>
      </c>
      <c r="N32" s="104">
        <v>54982</v>
      </c>
      <c r="O32" s="104">
        <v>54792</v>
      </c>
      <c r="P32" s="104">
        <v>59433</v>
      </c>
    </row>
    <row r="33" spans="1:16" ht="12.75" customHeight="1" x14ac:dyDescent="0.2">
      <c r="A33" s="103" t="s">
        <v>24</v>
      </c>
      <c r="B33" s="104">
        <v>82622</v>
      </c>
      <c r="C33" s="104">
        <v>79210</v>
      </c>
      <c r="D33" s="104">
        <v>79376</v>
      </c>
      <c r="E33" s="104">
        <v>105728</v>
      </c>
      <c r="F33" s="104">
        <v>127540</v>
      </c>
      <c r="G33" s="104">
        <v>66484</v>
      </c>
      <c r="H33" s="104">
        <v>92100</v>
      </c>
      <c r="I33" s="104">
        <v>96590</v>
      </c>
      <c r="J33" s="104">
        <v>240554</v>
      </c>
      <c r="K33" s="104">
        <v>198685</v>
      </c>
      <c r="L33" s="104">
        <v>223797</v>
      </c>
      <c r="M33" s="104">
        <v>211127</v>
      </c>
      <c r="N33" s="104">
        <v>222167</v>
      </c>
      <c r="O33" s="104">
        <v>204463</v>
      </c>
      <c r="P33" s="104">
        <v>193141</v>
      </c>
    </row>
    <row r="34" spans="1:16" ht="12.75" customHeight="1" x14ac:dyDescent="0.2">
      <c r="A34" s="103" t="s">
        <v>4</v>
      </c>
      <c r="B34" s="104">
        <v>27021</v>
      </c>
      <c r="C34" s="104">
        <v>28728</v>
      </c>
      <c r="D34" s="104">
        <v>32141</v>
      </c>
      <c r="E34" s="104">
        <v>88796</v>
      </c>
      <c r="F34" s="104">
        <v>63193</v>
      </c>
      <c r="G34" s="104">
        <v>43215</v>
      </c>
      <c r="H34" s="104">
        <v>79638</v>
      </c>
      <c r="I34" s="104">
        <v>77426</v>
      </c>
      <c r="J34" s="104">
        <v>114534</v>
      </c>
      <c r="K34" s="104">
        <v>100970</v>
      </c>
      <c r="L34" s="104">
        <v>121116</v>
      </c>
      <c r="M34" s="104">
        <v>122070</v>
      </c>
      <c r="N34" s="104">
        <v>131458</v>
      </c>
      <c r="O34" s="104">
        <v>156659</v>
      </c>
      <c r="P34" s="104">
        <v>159683</v>
      </c>
    </row>
    <row r="35" spans="1:16" ht="12.75" customHeight="1" x14ac:dyDescent="0.2">
      <c r="A35" s="103" t="s">
        <v>30</v>
      </c>
      <c r="B35" s="104">
        <v>27419</v>
      </c>
      <c r="C35" s="104">
        <v>26894</v>
      </c>
      <c r="D35" s="104">
        <v>27423</v>
      </c>
      <c r="E35" s="104">
        <v>33472</v>
      </c>
      <c r="F35" s="104">
        <v>25182</v>
      </c>
      <c r="G35" s="104">
        <v>23544</v>
      </c>
      <c r="H35" s="104">
        <v>48538</v>
      </c>
      <c r="I35" s="104">
        <v>38507</v>
      </c>
      <c r="J35" s="104">
        <v>48785</v>
      </c>
      <c r="K35" s="104">
        <v>76033</v>
      </c>
      <c r="L35" s="104">
        <v>77902</v>
      </c>
      <c r="M35" s="104">
        <v>57424</v>
      </c>
      <c r="N35" s="104">
        <v>67157</v>
      </c>
      <c r="O35" s="104">
        <v>67724</v>
      </c>
      <c r="P35" s="104">
        <v>62018</v>
      </c>
    </row>
    <row r="36" spans="1:16" ht="12.75" customHeight="1" x14ac:dyDescent="0.2">
      <c r="A36" s="103" t="s">
        <v>10</v>
      </c>
      <c r="B36" s="104">
        <v>40457</v>
      </c>
      <c r="C36" s="104">
        <v>55963</v>
      </c>
      <c r="D36" s="104">
        <v>76918</v>
      </c>
      <c r="E36" s="104">
        <v>69674</v>
      </c>
      <c r="F36" s="104">
        <v>59930</v>
      </c>
      <c r="G36" s="104">
        <v>79321</v>
      </c>
      <c r="H36" s="104">
        <v>93712</v>
      </c>
      <c r="I36" s="104">
        <v>96344</v>
      </c>
      <c r="J36" s="104">
        <v>136981</v>
      </c>
      <c r="K36" s="104">
        <v>132111</v>
      </c>
      <c r="L36" s="104">
        <v>157151</v>
      </c>
      <c r="M36" s="104">
        <v>152959</v>
      </c>
      <c r="N36" s="104">
        <v>157535</v>
      </c>
      <c r="O36" s="104">
        <v>155819</v>
      </c>
      <c r="P36" s="104">
        <v>178012</v>
      </c>
    </row>
    <row r="37" spans="1:16" ht="12.75" customHeight="1" x14ac:dyDescent="0.2">
      <c r="A37" s="103" t="s">
        <v>21</v>
      </c>
      <c r="B37" s="104">
        <v>86933</v>
      </c>
      <c r="C37" s="104">
        <v>99320</v>
      </c>
      <c r="D37" s="104">
        <v>93196</v>
      </c>
      <c r="E37" s="104">
        <v>93278</v>
      </c>
      <c r="F37" s="104">
        <v>83726</v>
      </c>
      <c r="G37" s="104">
        <v>67794</v>
      </c>
      <c r="H37" s="104">
        <v>108822</v>
      </c>
      <c r="I37" s="104">
        <v>71431</v>
      </c>
      <c r="J37" s="104">
        <v>89382</v>
      </c>
      <c r="K37" s="104">
        <v>108772</v>
      </c>
      <c r="L37" s="104">
        <v>129374</v>
      </c>
      <c r="M37" s="104">
        <v>170996</v>
      </c>
      <c r="N37" s="104">
        <v>170059</v>
      </c>
      <c r="O37" s="104">
        <v>164226</v>
      </c>
      <c r="P37" s="104">
        <v>154091</v>
      </c>
    </row>
    <row r="38" spans="1:16" ht="12.75" customHeight="1" x14ac:dyDescent="0.2">
      <c r="A38" s="103" t="s">
        <v>22</v>
      </c>
      <c r="B38" s="104">
        <v>53320</v>
      </c>
      <c r="C38" s="104">
        <v>54691</v>
      </c>
      <c r="D38" s="104">
        <v>62975</v>
      </c>
      <c r="E38" s="104">
        <v>70603</v>
      </c>
      <c r="F38" s="104">
        <v>43932</v>
      </c>
      <c r="G38" s="104">
        <v>46609</v>
      </c>
      <c r="H38" s="104">
        <v>93483</v>
      </c>
      <c r="I38" s="104">
        <v>61701</v>
      </c>
      <c r="J38" s="104">
        <v>73608</v>
      </c>
      <c r="K38" s="104">
        <v>89417</v>
      </c>
      <c r="L38" s="104">
        <v>80200</v>
      </c>
      <c r="M38" s="104">
        <v>96971</v>
      </c>
      <c r="N38" s="104">
        <v>141732</v>
      </c>
      <c r="O38" s="104">
        <v>178964</v>
      </c>
      <c r="P38" s="104">
        <v>206055</v>
      </c>
    </row>
    <row r="39" spans="1:16" ht="12.75" customHeight="1" x14ac:dyDescent="0.2">
      <c r="A39" s="103" t="s">
        <v>25</v>
      </c>
      <c r="B39" s="104">
        <v>20408</v>
      </c>
      <c r="C39" s="104">
        <v>27576</v>
      </c>
      <c r="D39" s="104">
        <v>26517</v>
      </c>
      <c r="E39" s="104">
        <v>36396</v>
      </c>
      <c r="F39" s="104">
        <v>20514</v>
      </c>
      <c r="G39" s="104">
        <v>28911</v>
      </c>
      <c r="H39" s="104">
        <v>42402</v>
      </c>
      <c r="I39" s="104">
        <v>42606</v>
      </c>
      <c r="J39" s="104">
        <v>60363</v>
      </c>
      <c r="K39" s="104">
        <v>64434</v>
      </c>
      <c r="L39" s="104">
        <v>69776</v>
      </c>
      <c r="M39" s="104">
        <v>69700</v>
      </c>
      <c r="N39" s="104">
        <v>96576</v>
      </c>
      <c r="O39" s="104">
        <v>97800</v>
      </c>
      <c r="P39" s="104">
        <v>96497</v>
      </c>
    </row>
    <row r="40" spans="1:16" ht="12.75" customHeight="1" x14ac:dyDescent="0.2">
      <c r="A40" s="103" t="s">
        <v>11</v>
      </c>
      <c r="B40" s="104">
        <v>91848</v>
      </c>
      <c r="C40" s="104">
        <v>93449</v>
      </c>
      <c r="D40" s="104">
        <v>125356</v>
      </c>
      <c r="E40" s="104">
        <v>117465</v>
      </c>
      <c r="F40" s="104">
        <v>106248</v>
      </c>
      <c r="G40" s="104">
        <v>97420</v>
      </c>
      <c r="H40" s="104">
        <v>138342</v>
      </c>
      <c r="I40" s="104">
        <v>74066</v>
      </c>
      <c r="J40" s="104">
        <v>120738</v>
      </c>
      <c r="K40" s="104">
        <v>119719</v>
      </c>
      <c r="L40" s="104">
        <v>168315</v>
      </c>
      <c r="M40" s="104">
        <v>137028</v>
      </c>
      <c r="N40" s="104">
        <v>163402</v>
      </c>
      <c r="O40" s="104">
        <v>157174</v>
      </c>
      <c r="P40" s="104">
        <v>164568</v>
      </c>
    </row>
    <row r="41" spans="1:16" ht="12.75" customHeight="1" x14ac:dyDescent="0.2">
      <c r="A41" s="103" t="s">
        <v>26</v>
      </c>
      <c r="B41" s="104">
        <v>21906</v>
      </c>
      <c r="C41" s="104">
        <v>25437</v>
      </c>
      <c r="D41" s="104">
        <v>28348</v>
      </c>
      <c r="E41" s="104">
        <v>27892</v>
      </c>
      <c r="F41" s="104">
        <v>16631</v>
      </c>
      <c r="G41" s="104">
        <v>14353</v>
      </c>
      <c r="H41" s="104">
        <v>21145</v>
      </c>
      <c r="I41" s="104">
        <v>22790</v>
      </c>
      <c r="J41" s="104">
        <v>27533</v>
      </c>
      <c r="K41" s="104">
        <v>32227</v>
      </c>
      <c r="L41" s="104">
        <v>40549</v>
      </c>
      <c r="M41" s="104">
        <v>54310</v>
      </c>
      <c r="N41" s="104">
        <v>53746</v>
      </c>
      <c r="O41" s="104">
        <v>54056</v>
      </c>
      <c r="P41" s="104">
        <v>57169</v>
      </c>
    </row>
    <row r="42" spans="1:16" ht="12.75" customHeight="1" x14ac:dyDescent="0.2">
      <c r="A42" s="103" t="s">
        <v>27</v>
      </c>
      <c r="B42" s="104">
        <v>94400</v>
      </c>
      <c r="C42" s="104">
        <v>94141</v>
      </c>
      <c r="D42" s="104">
        <v>87030</v>
      </c>
      <c r="E42" s="104">
        <v>124928</v>
      </c>
      <c r="F42" s="104">
        <v>95954</v>
      </c>
      <c r="G42" s="104">
        <v>86676</v>
      </c>
      <c r="H42" s="104">
        <v>125403</v>
      </c>
      <c r="I42" s="104">
        <v>141682</v>
      </c>
      <c r="J42" s="104">
        <v>216745</v>
      </c>
      <c r="K42" s="104">
        <v>223681</v>
      </c>
      <c r="L42" s="104">
        <v>252010</v>
      </c>
      <c r="M42" s="104">
        <v>266913</v>
      </c>
      <c r="N42" s="104">
        <v>287075</v>
      </c>
      <c r="O42" s="104">
        <v>308828</v>
      </c>
      <c r="P42" s="104">
        <v>282671</v>
      </c>
    </row>
    <row r="43" spans="1:16" ht="12.75" customHeight="1" x14ac:dyDescent="0.2">
      <c r="A43" s="103" t="s">
        <v>28</v>
      </c>
      <c r="B43" s="104">
        <v>77494</v>
      </c>
      <c r="C43" s="104">
        <v>58443</v>
      </c>
      <c r="D43" s="104">
        <v>71495</v>
      </c>
      <c r="E43" s="104">
        <v>97950</v>
      </c>
      <c r="F43" s="104">
        <v>74165</v>
      </c>
      <c r="G43" s="104">
        <v>68105</v>
      </c>
      <c r="H43" s="104">
        <v>97517</v>
      </c>
      <c r="I43" s="104">
        <v>92901</v>
      </c>
      <c r="J43" s="104">
        <v>130805</v>
      </c>
      <c r="K43" s="104">
        <v>117874</v>
      </c>
      <c r="L43" s="104">
        <v>166378</v>
      </c>
      <c r="M43" s="104">
        <v>162685</v>
      </c>
      <c r="N43" s="104">
        <v>202697</v>
      </c>
      <c r="O43" s="104">
        <v>174231</v>
      </c>
      <c r="P43" s="104">
        <v>154139</v>
      </c>
    </row>
    <row r="44" spans="1:16" ht="12.75" customHeight="1" x14ac:dyDescent="0.2">
      <c r="A44" s="103" t="s">
        <v>31</v>
      </c>
      <c r="B44" s="104">
        <v>38885</v>
      </c>
      <c r="C44" s="104">
        <v>37366</v>
      </c>
      <c r="D44" s="104">
        <v>40445</v>
      </c>
      <c r="E44" s="104">
        <v>55261</v>
      </c>
      <c r="F44" s="104">
        <v>42185</v>
      </c>
      <c r="G44" s="104">
        <v>51206</v>
      </c>
      <c r="H44" s="104">
        <v>82446</v>
      </c>
      <c r="I44" s="104">
        <v>51645</v>
      </c>
      <c r="J44" s="104">
        <v>88210</v>
      </c>
      <c r="K44" s="104">
        <v>92371</v>
      </c>
      <c r="L44" s="104">
        <v>119822</v>
      </c>
      <c r="M44" s="104">
        <v>109279</v>
      </c>
      <c r="N44" s="104">
        <v>113812</v>
      </c>
      <c r="O44" s="104">
        <v>119008</v>
      </c>
      <c r="P44" s="104">
        <v>111119</v>
      </c>
    </row>
    <row r="45" spans="1:16" ht="12.75" customHeight="1" thickBot="1" x14ac:dyDescent="0.25">
      <c r="A45" s="277" t="s">
        <v>12</v>
      </c>
      <c r="B45" s="280">
        <v>18015</v>
      </c>
      <c r="C45" s="280">
        <v>21904</v>
      </c>
      <c r="D45" s="280">
        <v>21088</v>
      </c>
      <c r="E45" s="280">
        <v>24056</v>
      </c>
      <c r="F45" s="280">
        <v>32645</v>
      </c>
      <c r="G45" s="280">
        <v>29042</v>
      </c>
      <c r="H45" s="280">
        <v>33239</v>
      </c>
      <c r="I45" s="280">
        <v>21604</v>
      </c>
      <c r="J45" s="280">
        <v>26112</v>
      </c>
      <c r="K45" s="280">
        <v>27573</v>
      </c>
      <c r="L45" s="280">
        <v>37151</v>
      </c>
      <c r="M45" s="280">
        <v>35629</v>
      </c>
      <c r="N45" s="280">
        <v>41864</v>
      </c>
      <c r="O45" s="280">
        <v>45586</v>
      </c>
      <c r="P45" s="280">
        <v>43498</v>
      </c>
    </row>
    <row r="46" spans="1:16" s="34" customFormat="1" ht="12.75" customHeight="1" x14ac:dyDescent="0.2">
      <c r="A46" s="168" t="s">
        <v>191</v>
      </c>
    </row>
    <row r="47" spans="1:16" s="34" customFormat="1" ht="12.75" customHeight="1" x14ac:dyDescent="0.2">
      <c r="A47" s="11" t="s">
        <v>104</v>
      </c>
    </row>
  </sheetData>
  <mergeCells count="19">
    <mergeCell ref="H6:H7"/>
    <mergeCell ref="I6:I7"/>
    <mergeCell ref="N6:N7"/>
    <mergeCell ref="P6:P7"/>
    <mergeCell ref="A2:P2"/>
    <mergeCell ref="A5:A7"/>
    <mergeCell ref="B5:L5"/>
    <mergeCell ref="B6:B7"/>
    <mergeCell ref="C6:C7"/>
    <mergeCell ref="D6:D7"/>
    <mergeCell ref="K6:K7"/>
    <mergeCell ref="L6:L7"/>
    <mergeCell ref="E6:E7"/>
    <mergeCell ref="J6:J7"/>
    <mergeCell ref="A3:O3"/>
    <mergeCell ref="M6:M7"/>
    <mergeCell ref="O6:O7"/>
    <mergeCell ref="F6:F7"/>
    <mergeCell ref="G6:G7"/>
  </mergeCells>
  <phoneticPr fontId="0" type="noConversion"/>
  <hyperlinks>
    <hyperlink ref="A1" location="índice!A1" display="Regresar"/>
  </hyperlinks>
  <printOptions horizontalCentered="1" gridLinesSet="0"/>
  <pageMargins left="0.19685039370078741" right="0.23622047244094491" top="0.31496062992125984" bottom="0.31496062992125984" header="0" footer="0.19685039370078741"/>
  <pageSetup scale="89" orientation="landscape" horizontalDpi="4294967292" verticalDpi="144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showGridLines="0" showZeros="0" zoomScale="90" zoomScaleNormal="90" zoomScaleSheetLayoutView="48" workbookViewId="0">
      <selection activeCell="A4" sqref="A4"/>
    </sheetView>
  </sheetViews>
  <sheetFormatPr baseColWidth="10" defaultRowHeight="12.75" x14ac:dyDescent="0.2"/>
  <cols>
    <col min="1" max="1" width="17.6640625" style="86" customWidth="1"/>
    <col min="2" max="3" width="9.88671875" style="86" customWidth="1"/>
    <col min="4" max="4" width="8.88671875" style="86" customWidth="1"/>
    <col min="5" max="6" width="9.5546875" style="86" customWidth="1"/>
    <col min="7" max="8" width="9.6640625" style="86" customWidth="1"/>
    <col min="9" max="9" width="9.88671875" style="86" customWidth="1"/>
    <col min="10" max="11" width="9.77734375" style="86" customWidth="1"/>
    <col min="12" max="16" width="10.6640625" style="86" customWidth="1"/>
    <col min="17" max="16384" width="11.5546875" style="86"/>
  </cols>
  <sheetData>
    <row r="1" spans="1:16" x14ac:dyDescent="0.2">
      <c r="A1" s="234" t="s">
        <v>157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6" ht="12.75" customHeight="1" x14ac:dyDescent="0.2">
      <c r="A2" s="452" t="s">
        <v>76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</row>
    <row r="3" spans="1:16" ht="18.75" customHeight="1" x14ac:dyDescent="0.2">
      <c r="A3" s="457" t="s">
        <v>233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193"/>
      <c r="N3" s="193"/>
      <c r="O3" s="193"/>
      <c r="P3" s="193"/>
    </row>
    <row r="4" spans="1:16" ht="12.75" customHeight="1" thickBot="1" x14ac:dyDescent="0.25">
      <c r="A4" s="194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2"/>
      <c r="M4" s="195"/>
      <c r="N4" s="195"/>
      <c r="O4" s="274"/>
      <c r="P4" s="336" t="s">
        <v>199</v>
      </c>
    </row>
    <row r="5" spans="1:16" ht="12.75" customHeight="1" x14ac:dyDescent="0.2">
      <c r="A5" s="453" t="s">
        <v>121</v>
      </c>
      <c r="B5" s="458" t="s">
        <v>136</v>
      </c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281"/>
      <c r="N5" s="281"/>
      <c r="O5" s="281"/>
      <c r="P5" s="281"/>
    </row>
    <row r="6" spans="1:16" ht="12.75" customHeight="1" x14ac:dyDescent="0.2">
      <c r="A6" s="454"/>
      <c r="B6" s="459">
        <v>2000</v>
      </c>
      <c r="C6" s="459">
        <v>2001</v>
      </c>
      <c r="D6" s="459">
        <v>2002</v>
      </c>
      <c r="E6" s="459">
        <v>2003</v>
      </c>
      <c r="F6" s="459" t="s">
        <v>33</v>
      </c>
      <c r="G6" s="460" t="s">
        <v>36</v>
      </c>
      <c r="H6" s="460" t="s">
        <v>77</v>
      </c>
      <c r="I6" s="460" t="s">
        <v>39</v>
      </c>
      <c r="J6" s="460" t="s">
        <v>78</v>
      </c>
      <c r="K6" s="460" t="s">
        <v>88</v>
      </c>
      <c r="L6" s="460" t="s">
        <v>102</v>
      </c>
      <c r="M6" s="460" t="s">
        <v>152</v>
      </c>
      <c r="N6" s="460" t="s">
        <v>186</v>
      </c>
      <c r="O6" s="443" t="s">
        <v>207</v>
      </c>
      <c r="P6" s="443" t="s">
        <v>227</v>
      </c>
    </row>
    <row r="7" spans="1:16" ht="12.75" customHeight="1" x14ac:dyDescent="0.2">
      <c r="A7" s="454"/>
      <c r="B7" s="459"/>
      <c r="C7" s="459"/>
      <c r="D7" s="459"/>
      <c r="E7" s="459"/>
      <c r="F7" s="459"/>
      <c r="G7" s="460"/>
      <c r="H7" s="460"/>
      <c r="I7" s="460"/>
      <c r="J7" s="460"/>
      <c r="K7" s="460"/>
      <c r="L7" s="460"/>
      <c r="M7" s="460"/>
      <c r="N7" s="460"/>
      <c r="O7" s="443"/>
      <c r="P7" s="443"/>
    </row>
    <row r="8" spans="1:16" ht="12.75" customHeight="1" x14ac:dyDescent="0.2">
      <c r="A8" s="105"/>
      <c r="B8" s="100"/>
      <c r="C8" s="100"/>
      <c r="D8" s="100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</row>
    <row r="9" spans="1:16" ht="12.75" customHeight="1" x14ac:dyDescent="0.2">
      <c r="A9" s="88" t="s">
        <v>119</v>
      </c>
      <c r="B9" s="92">
        <v>6595050</v>
      </c>
      <c r="C9" s="92">
        <v>6691400</v>
      </c>
      <c r="D9" s="92">
        <v>6689094</v>
      </c>
      <c r="E9" s="92">
        <v>9204178</v>
      </c>
      <c r="F9" s="92">
        <v>38065529</v>
      </c>
      <c r="G9" s="92">
        <v>7864327</v>
      </c>
      <c r="H9" s="92">
        <v>7964251</v>
      </c>
      <c r="I9" s="92">
        <v>5448546</v>
      </c>
      <c r="J9" s="92">
        <v>7043837</v>
      </c>
      <c r="K9" s="92">
        <v>7551426</v>
      </c>
      <c r="L9" s="92">
        <v>8901832</v>
      </c>
      <c r="M9" s="92">
        <v>10238512</v>
      </c>
      <c r="N9" s="92">
        <v>11783441</v>
      </c>
      <c r="O9" s="92">
        <v>11911067</v>
      </c>
      <c r="P9" s="92">
        <f>SUM(P11:P45)</f>
        <v>11197813</v>
      </c>
    </row>
    <row r="10" spans="1:16" ht="12.75" customHeight="1" x14ac:dyDescent="0.2">
      <c r="A10" s="103"/>
      <c r="B10" s="89"/>
      <c r="C10" s="89"/>
      <c r="D10" s="89"/>
      <c r="E10" s="96"/>
      <c r="F10" s="96"/>
      <c r="G10" s="96"/>
      <c r="H10" s="96"/>
      <c r="I10" s="96"/>
      <c r="J10" s="96"/>
      <c r="K10" s="96"/>
    </row>
    <row r="11" spans="1:16" ht="12.75" customHeight="1" x14ac:dyDescent="0.2">
      <c r="A11" s="103" t="s">
        <v>13</v>
      </c>
      <c r="B11" s="89">
        <v>86115</v>
      </c>
      <c r="C11" s="89">
        <v>86470</v>
      </c>
      <c r="D11" s="89">
        <v>96843</v>
      </c>
      <c r="E11" s="96">
        <v>129778</v>
      </c>
      <c r="F11" s="96">
        <v>528131</v>
      </c>
      <c r="G11" s="96">
        <v>96980</v>
      </c>
      <c r="H11" s="96">
        <v>104359</v>
      </c>
      <c r="I11" s="96">
        <v>65613</v>
      </c>
      <c r="J11" s="96">
        <v>110398</v>
      </c>
      <c r="K11" s="96">
        <v>120258</v>
      </c>
      <c r="L11" s="96">
        <v>140893</v>
      </c>
      <c r="M11" s="96">
        <v>163207</v>
      </c>
      <c r="N11" s="96">
        <v>196970</v>
      </c>
      <c r="O11" s="96">
        <v>168933</v>
      </c>
      <c r="P11" s="96">
        <v>176456</v>
      </c>
    </row>
    <row r="12" spans="1:16" ht="12.75" customHeight="1" x14ac:dyDescent="0.2">
      <c r="A12" s="103" t="s">
        <v>19</v>
      </c>
      <c r="B12" s="89">
        <v>177741</v>
      </c>
      <c r="C12" s="89">
        <v>190507</v>
      </c>
      <c r="D12" s="89">
        <v>190848</v>
      </c>
      <c r="E12" s="96">
        <v>285235</v>
      </c>
      <c r="F12" s="96">
        <v>1266539</v>
      </c>
      <c r="G12" s="96">
        <v>249067</v>
      </c>
      <c r="H12" s="96">
        <v>266435</v>
      </c>
      <c r="I12" s="96">
        <v>192236</v>
      </c>
      <c r="J12" s="96">
        <v>274282</v>
      </c>
      <c r="K12" s="96">
        <v>246063</v>
      </c>
      <c r="L12" s="96">
        <v>312758</v>
      </c>
      <c r="M12" s="96">
        <v>391910</v>
      </c>
      <c r="N12" s="96">
        <v>538757</v>
      </c>
      <c r="O12" s="96">
        <v>527778</v>
      </c>
      <c r="P12" s="96">
        <v>509785</v>
      </c>
    </row>
    <row r="13" spans="1:16" ht="12.75" customHeight="1" x14ac:dyDescent="0.2">
      <c r="A13" s="103" t="s">
        <v>20</v>
      </c>
      <c r="B13" s="89">
        <v>33129</v>
      </c>
      <c r="C13" s="89">
        <v>38349</v>
      </c>
      <c r="D13" s="89">
        <v>36716</v>
      </c>
      <c r="E13" s="96">
        <v>44330</v>
      </c>
      <c r="F13" s="96">
        <v>366581</v>
      </c>
      <c r="G13" s="96">
        <v>56855</v>
      </c>
      <c r="H13" s="96">
        <v>64864</v>
      </c>
      <c r="I13" s="96">
        <v>41888</v>
      </c>
      <c r="J13" s="96">
        <v>61282</v>
      </c>
      <c r="K13" s="96">
        <v>62594</v>
      </c>
      <c r="L13" s="96">
        <v>92767</v>
      </c>
      <c r="M13" s="96">
        <v>96239</v>
      </c>
      <c r="N13" s="96">
        <v>115209</v>
      </c>
      <c r="O13" s="96">
        <v>121762</v>
      </c>
      <c r="P13" s="96">
        <v>103563</v>
      </c>
    </row>
    <row r="14" spans="1:16" ht="12.75" customHeight="1" x14ac:dyDescent="0.2">
      <c r="A14" s="103" t="s">
        <v>29</v>
      </c>
      <c r="B14" s="89">
        <v>41887</v>
      </c>
      <c r="C14" s="89">
        <v>44928</v>
      </c>
      <c r="D14" s="89">
        <v>47164</v>
      </c>
      <c r="E14" s="96">
        <v>70308</v>
      </c>
      <c r="F14" s="96">
        <v>334545</v>
      </c>
      <c r="G14" s="96">
        <v>63340</v>
      </c>
      <c r="H14" s="96">
        <v>67416</v>
      </c>
      <c r="I14" s="96">
        <v>42206</v>
      </c>
      <c r="J14" s="96">
        <v>36929</v>
      </c>
      <c r="K14" s="96">
        <v>39969</v>
      </c>
      <c r="L14" s="96">
        <v>67600</v>
      </c>
      <c r="M14" s="96">
        <v>69687</v>
      </c>
      <c r="N14" s="96">
        <v>77536</v>
      </c>
      <c r="O14" s="96">
        <v>85037</v>
      </c>
      <c r="P14" s="96">
        <v>81052</v>
      </c>
    </row>
    <row r="15" spans="1:16" ht="12.75" customHeight="1" x14ac:dyDescent="0.2">
      <c r="A15" s="103" t="s">
        <v>6</v>
      </c>
      <c r="B15" s="89">
        <v>244855</v>
      </c>
      <c r="C15" s="89">
        <v>277398</v>
      </c>
      <c r="D15" s="89">
        <v>300429</v>
      </c>
      <c r="E15" s="96">
        <v>470890</v>
      </c>
      <c r="F15" s="96">
        <v>1763803</v>
      </c>
      <c r="G15" s="96">
        <v>365864</v>
      </c>
      <c r="H15" s="96">
        <v>362275</v>
      </c>
      <c r="I15" s="96">
        <v>225518</v>
      </c>
      <c r="J15" s="96">
        <v>264607</v>
      </c>
      <c r="K15" s="96">
        <v>289983</v>
      </c>
      <c r="L15" s="96">
        <v>340710</v>
      </c>
      <c r="M15" s="96">
        <v>390250</v>
      </c>
      <c r="N15" s="96">
        <v>441006</v>
      </c>
      <c r="O15" s="96">
        <v>448588</v>
      </c>
      <c r="P15" s="96">
        <v>394544</v>
      </c>
    </row>
    <row r="16" spans="1:16" ht="12.75" customHeight="1" x14ac:dyDescent="0.2">
      <c r="A16" s="103" t="s">
        <v>14</v>
      </c>
      <c r="B16" s="89">
        <v>52895</v>
      </c>
      <c r="C16" s="89">
        <v>54079</v>
      </c>
      <c r="D16" s="89">
        <v>43538</v>
      </c>
      <c r="E16" s="96">
        <v>63057</v>
      </c>
      <c r="F16" s="96">
        <v>284193</v>
      </c>
      <c r="G16" s="96">
        <v>62070</v>
      </c>
      <c r="H16" s="96">
        <v>62670</v>
      </c>
      <c r="I16" s="96">
        <v>39920</v>
      </c>
      <c r="J16" s="96">
        <v>50683</v>
      </c>
      <c r="K16" s="96">
        <v>60331</v>
      </c>
      <c r="L16" s="96">
        <v>71544</v>
      </c>
      <c r="M16" s="96">
        <v>82829</v>
      </c>
      <c r="N16" s="96">
        <v>101134</v>
      </c>
      <c r="O16" s="96">
        <v>87020</v>
      </c>
      <c r="P16" s="96">
        <v>93106</v>
      </c>
    </row>
    <row r="17" spans="1:16" ht="12.75" customHeight="1" x14ac:dyDescent="0.2">
      <c r="A17" s="103" t="s">
        <v>1</v>
      </c>
      <c r="B17" s="89">
        <v>104351</v>
      </c>
      <c r="C17" s="89">
        <v>107994</v>
      </c>
      <c r="D17" s="89">
        <v>103264</v>
      </c>
      <c r="E17" s="96">
        <v>128826</v>
      </c>
      <c r="F17" s="96">
        <v>527968</v>
      </c>
      <c r="G17" s="96">
        <v>105163</v>
      </c>
      <c r="H17" s="96">
        <v>113461</v>
      </c>
      <c r="I17" s="96">
        <v>116521</v>
      </c>
      <c r="J17" s="96">
        <v>151370</v>
      </c>
      <c r="K17" s="96">
        <v>170919</v>
      </c>
      <c r="L17" s="96">
        <v>178676</v>
      </c>
      <c r="M17" s="96">
        <v>170402</v>
      </c>
      <c r="N17" s="96">
        <v>179945</v>
      </c>
      <c r="O17" s="96">
        <v>183905</v>
      </c>
      <c r="P17" s="96">
        <v>180896</v>
      </c>
    </row>
    <row r="18" spans="1:16" ht="12.75" customHeight="1" x14ac:dyDescent="0.2">
      <c r="A18" s="103" t="s">
        <v>7</v>
      </c>
      <c r="B18" s="89">
        <v>241928</v>
      </c>
      <c r="C18" s="89">
        <v>261404</v>
      </c>
      <c r="D18" s="89">
        <v>312059</v>
      </c>
      <c r="E18" s="96">
        <v>379003</v>
      </c>
      <c r="F18" s="96">
        <v>1779298</v>
      </c>
      <c r="G18" s="96">
        <v>332970</v>
      </c>
      <c r="H18" s="96">
        <v>333521</v>
      </c>
      <c r="I18" s="96">
        <v>197576</v>
      </c>
      <c r="J18" s="96">
        <v>210369</v>
      </c>
      <c r="K18" s="96">
        <v>229386</v>
      </c>
      <c r="L18" s="96">
        <v>251176</v>
      </c>
      <c r="M18" s="96">
        <v>349362</v>
      </c>
      <c r="N18" s="96">
        <v>428073</v>
      </c>
      <c r="O18" s="96">
        <v>424368</v>
      </c>
      <c r="P18" s="96">
        <v>413624</v>
      </c>
    </row>
    <row r="19" spans="1:16" ht="12.75" customHeight="1" x14ac:dyDescent="0.2">
      <c r="A19" s="49" t="s">
        <v>107</v>
      </c>
      <c r="B19" s="89">
        <v>431154</v>
      </c>
      <c r="C19" s="89">
        <v>448183</v>
      </c>
      <c r="D19" s="89">
        <v>399112</v>
      </c>
      <c r="E19" s="89">
        <v>638132</v>
      </c>
      <c r="F19" s="89">
        <v>2136547</v>
      </c>
      <c r="G19" s="97">
        <v>459068</v>
      </c>
      <c r="H19" s="97">
        <v>382450</v>
      </c>
      <c r="I19" s="97">
        <v>272077</v>
      </c>
      <c r="J19" s="97">
        <v>547041</v>
      </c>
      <c r="K19" s="97">
        <v>470197</v>
      </c>
      <c r="L19" s="96">
        <v>485932</v>
      </c>
      <c r="M19" s="96">
        <v>490910</v>
      </c>
      <c r="N19" s="96">
        <v>564084</v>
      </c>
      <c r="O19" s="96">
        <v>554271</v>
      </c>
      <c r="P19" s="96">
        <v>556759</v>
      </c>
    </row>
    <row r="20" spans="1:16" ht="12.75" customHeight="1" x14ac:dyDescent="0.2">
      <c r="A20" s="49" t="s">
        <v>106</v>
      </c>
      <c r="B20" s="89">
        <v>435694</v>
      </c>
      <c r="C20" s="89">
        <v>438219</v>
      </c>
      <c r="D20" s="89">
        <v>445732</v>
      </c>
      <c r="E20" s="89">
        <v>594945</v>
      </c>
      <c r="F20" s="89">
        <v>1785820</v>
      </c>
      <c r="G20" s="97">
        <v>434576</v>
      </c>
      <c r="H20" s="97">
        <v>439631</v>
      </c>
      <c r="I20" s="97">
        <v>286933</v>
      </c>
      <c r="J20" s="97">
        <v>406990</v>
      </c>
      <c r="K20" s="97">
        <v>597907</v>
      </c>
      <c r="L20" s="96">
        <v>567753</v>
      </c>
      <c r="M20" s="96">
        <v>723173</v>
      </c>
      <c r="N20" s="96">
        <v>782401</v>
      </c>
      <c r="O20" s="96">
        <v>833837</v>
      </c>
      <c r="P20" s="96">
        <v>778808</v>
      </c>
    </row>
    <row r="21" spans="1:16" ht="12.75" customHeight="1" x14ac:dyDescent="0.2">
      <c r="A21" s="91" t="s">
        <v>8</v>
      </c>
      <c r="B21" s="89">
        <v>141986</v>
      </c>
      <c r="C21" s="89">
        <v>145399</v>
      </c>
      <c r="D21" s="89">
        <v>125677</v>
      </c>
      <c r="E21" s="96">
        <v>157294</v>
      </c>
      <c r="F21" s="96">
        <v>674984</v>
      </c>
      <c r="G21" s="96">
        <v>135165</v>
      </c>
      <c r="H21" s="96">
        <v>135180</v>
      </c>
      <c r="I21" s="96">
        <v>99159</v>
      </c>
      <c r="J21" s="96">
        <v>104142</v>
      </c>
      <c r="K21" s="96">
        <v>146280</v>
      </c>
      <c r="L21" s="96">
        <v>196668</v>
      </c>
      <c r="M21" s="96">
        <v>253164</v>
      </c>
      <c r="N21" s="96">
        <v>279808</v>
      </c>
      <c r="O21" s="96">
        <v>275521</v>
      </c>
      <c r="P21" s="96">
        <v>209617</v>
      </c>
    </row>
    <row r="22" spans="1:16" ht="12.75" customHeight="1" x14ac:dyDescent="0.2">
      <c r="A22" s="91" t="s">
        <v>15</v>
      </c>
      <c r="B22" s="89">
        <v>293559</v>
      </c>
      <c r="C22" s="89">
        <v>282579</v>
      </c>
      <c r="D22" s="89">
        <v>270903</v>
      </c>
      <c r="E22" s="96">
        <v>369268</v>
      </c>
      <c r="F22" s="96">
        <v>1700198</v>
      </c>
      <c r="G22" s="96">
        <v>342812</v>
      </c>
      <c r="H22" s="96">
        <v>363322</v>
      </c>
      <c r="I22" s="96">
        <v>294177</v>
      </c>
      <c r="J22" s="96">
        <v>304577</v>
      </c>
      <c r="K22" s="96">
        <v>379942</v>
      </c>
      <c r="L22" s="96">
        <v>402472</v>
      </c>
      <c r="M22" s="96">
        <v>412091</v>
      </c>
      <c r="N22" s="96">
        <v>441834</v>
      </c>
      <c r="O22" s="96">
        <v>414109</v>
      </c>
      <c r="P22" s="96">
        <v>334067</v>
      </c>
    </row>
    <row r="23" spans="1:16" ht="12.75" customHeight="1" x14ac:dyDescent="0.2">
      <c r="A23" s="91" t="s">
        <v>2</v>
      </c>
      <c r="B23" s="89">
        <v>88826</v>
      </c>
      <c r="C23" s="89">
        <v>95362</v>
      </c>
      <c r="D23" s="89">
        <v>114956</v>
      </c>
      <c r="E23" s="97">
        <v>145135</v>
      </c>
      <c r="F23" s="97">
        <v>502504</v>
      </c>
      <c r="G23" s="97">
        <v>133060</v>
      </c>
      <c r="H23" s="97">
        <v>140123</v>
      </c>
      <c r="I23" s="97">
        <v>136487</v>
      </c>
      <c r="J23" s="97">
        <v>139248</v>
      </c>
      <c r="K23" s="97">
        <v>158133</v>
      </c>
      <c r="L23" s="96">
        <v>157374</v>
      </c>
      <c r="M23" s="96">
        <v>166615</v>
      </c>
      <c r="N23" s="96">
        <v>161940</v>
      </c>
      <c r="O23" s="96">
        <v>159840</v>
      </c>
      <c r="P23" s="96">
        <v>157145</v>
      </c>
    </row>
    <row r="24" spans="1:16" ht="12.75" customHeight="1" x14ac:dyDescent="0.2">
      <c r="A24" s="91" t="s">
        <v>5</v>
      </c>
      <c r="B24" s="89">
        <v>67122</v>
      </c>
      <c r="C24" s="89">
        <v>65324</v>
      </c>
      <c r="D24" s="89">
        <v>74449</v>
      </c>
      <c r="E24" s="96">
        <v>171127</v>
      </c>
      <c r="F24" s="96">
        <v>617061</v>
      </c>
      <c r="G24" s="96">
        <v>113442</v>
      </c>
      <c r="H24" s="96">
        <v>113198</v>
      </c>
      <c r="I24" s="96">
        <v>72235</v>
      </c>
      <c r="J24" s="96">
        <v>74451</v>
      </c>
      <c r="K24" s="96">
        <v>78427</v>
      </c>
      <c r="L24" s="96">
        <v>102512</v>
      </c>
      <c r="M24" s="96">
        <v>140287</v>
      </c>
      <c r="N24" s="96">
        <v>175334</v>
      </c>
      <c r="O24" s="96">
        <v>171493</v>
      </c>
      <c r="P24" s="96">
        <v>163800</v>
      </c>
    </row>
    <row r="25" spans="1:16" ht="12.75" customHeight="1" x14ac:dyDescent="0.2">
      <c r="A25" s="91" t="s">
        <v>16</v>
      </c>
      <c r="B25" s="89">
        <v>549937</v>
      </c>
      <c r="C25" s="89">
        <v>536930</v>
      </c>
      <c r="D25" s="89">
        <v>492549</v>
      </c>
      <c r="E25" s="96">
        <v>661998</v>
      </c>
      <c r="F25" s="96">
        <v>2899975</v>
      </c>
      <c r="G25" s="96">
        <v>594718</v>
      </c>
      <c r="H25" s="96">
        <v>606756</v>
      </c>
      <c r="I25" s="96">
        <v>471647</v>
      </c>
      <c r="J25" s="96">
        <v>602171</v>
      </c>
      <c r="K25" s="96">
        <v>517668</v>
      </c>
      <c r="L25" s="96">
        <v>650256</v>
      </c>
      <c r="M25" s="96">
        <v>792121</v>
      </c>
      <c r="N25" s="96">
        <v>915947</v>
      </c>
      <c r="O25" s="96">
        <v>954070</v>
      </c>
      <c r="P25" s="96">
        <v>922120</v>
      </c>
    </row>
    <row r="26" spans="1:16" ht="12.75" customHeight="1" x14ac:dyDescent="0.2">
      <c r="A26" s="49" t="s">
        <v>109</v>
      </c>
      <c r="B26" s="89">
        <v>453927</v>
      </c>
      <c r="C26" s="89">
        <v>469581</v>
      </c>
      <c r="D26" s="89">
        <v>474766</v>
      </c>
      <c r="E26" s="97">
        <v>603600</v>
      </c>
      <c r="F26" s="97">
        <v>2646656</v>
      </c>
      <c r="G26" s="97">
        <v>636609</v>
      </c>
      <c r="H26" s="97">
        <v>661089</v>
      </c>
      <c r="I26" s="97">
        <v>426973</v>
      </c>
      <c r="J26" s="97">
        <v>464879</v>
      </c>
      <c r="K26" s="97">
        <v>524263</v>
      </c>
      <c r="L26" s="96">
        <v>683549</v>
      </c>
      <c r="M26" s="96">
        <v>920631</v>
      </c>
      <c r="N26" s="96">
        <v>1133195</v>
      </c>
      <c r="O26" s="96">
        <v>1113971</v>
      </c>
      <c r="P26" s="96">
        <v>1005757</v>
      </c>
    </row>
    <row r="27" spans="1:16" ht="12.75" customHeight="1" x14ac:dyDescent="0.2">
      <c r="A27" s="49" t="s">
        <v>110</v>
      </c>
      <c r="B27" s="89">
        <v>263021</v>
      </c>
      <c r="C27" s="89">
        <v>287466</v>
      </c>
      <c r="D27" s="89">
        <v>266956</v>
      </c>
      <c r="E27" s="97">
        <v>438503</v>
      </c>
      <c r="F27" s="97">
        <v>1457250</v>
      </c>
      <c r="G27" s="97">
        <v>272932</v>
      </c>
      <c r="H27" s="97">
        <v>280607</v>
      </c>
      <c r="I27" s="97">
        <v>211175</v>
      </c>
      <c r="J27" s="97">
        <v>201698</v>
      </c>
      <c r="K27" s="97">
        <v>240159</v>
      </c>
      <c r="L27" s="96">
        <v>318977</v>
      </c>
      <c r="M27" s="96">
        <v>358584</v>
      </c>
      <c r="N27" s="96">
        <v>499444</v>
      </c>
      <c r="O27" s="96">
        <v>471043</v>
      </c>
      <c r="P27" s="96">
        <v>469811</v>
      </c>
    </row>
    <row r="28" spans="1:16" ht="12.75" customHeight="1" x14ac:dyDescent="0.2">
      <c r="A28" s="103" t="s">
        <v>17</v>
      </c>
      <c r="B28" s="89">
        <v>206082</v>
      </c>
      <c r="C28" s="89">
        <v>222621</v>
      </c>
      <c r="D28" s="89">
        <v>188558</v>
      </c>
      <c r="E28" s="96">
        <v>293055</v>
      </c>
      <c r="F28" s="96">
        <v>1056693</v>
      </c>
      <c r="G28" s="96">
        <v>206967</v>
      </c>
      <c r="H28" s="96">
        <v>204467</v>
      </c>
      <c r="I28" s="96">
        <v>180419</v>
      </c>
      <c r="J28" s="96">
        <v>230012</v>
      </c>
      <c r="K28" s="96">
        <v>215660</v>
      </c>
      <c r="L28" s="96">
        <v>212781</v>
      </c>
      <c r="M28" s="96">
        <v>225902</v>
      </c>
      <c r="N28" s="96">
        <v>260343</v>
      </c>
      <c r="O28" s="96">
        <v>253864</v>
      </c>
      <c r="P28" s="96">
        <v>230561</v>
      </c>
    </row>
    <row r="29" spans="1:16" ht="12.75" customHeight="1" x14ac:dyDescent="0.2">
      <c r="A29" s="103" t="s">
        <v>3</v>
      </c>
      <c r="B29" s="89">
        <v>98085</v>
      </c>
      <c r="C29" s="89">
        <v>100070</v>
      </c>
      <c r="D29" s="89">
        <v>92730</v>
      </c>
      <c r="E29" s="97">
        <v>123194</v>
      </c>
      <c r="F29" s="97">
        <v>664657</v>
      </c>
      <c r="G29" s="97">
        <v>131621</v>
      </c>
      <c r="H29" s="97">
        <v>127308</v>
      </c>
      <c r="I29" s="97">
        <v>78212</v>
      </c>
      <c r="J29" s="97">
        <v>86849</v>
      </c>
      <c r="K29" s="97">
        <v>127784</v>
      </c>
      <c r="L29" s="96">
        <v>183185</v>
      </c>
      <c r="M29" s="96">
        <v>204615</v>
      </c>
      <c r="N29" s="96">
        <v>207423</v>
      </c>
      <c r="O29" s="96">
        <v>191004</v>
      </c>
      <c r="P29" s="96">
        <v>155791</v>
      </c>
    </row>
    <row r="30" spans="1:16" ht="12.75" customHeight="1" x14ac:dyDescent="0.2">
      <c r="A30" s="103" t="s">
        <v>18</v>
      </c>
      <c r="B30" s="89">
        <v>51648</v>
      </c>
      <c r="C30" s="89">
        <v>72727</v>
      </c>
      <c r="D30" s="89">
        <v>64258</v>
      </c>
      <c r="E30" s="96">
        <v>63947</v>
      </c>
      <c r="F30" s="96">
        <v>337912</v>
      </c>
      <c r="G30" s="96">
        <v>80105</v>
      </c>
      <c r="H30" s="96">
        <v>84515</v>
      </c>
      <c r="I30" s="96">
        <v>72446</v>
      </c>
      <c r="J30" s="96">
        <v>66017</v>
      </c>
      <c r="K30" s="96">
        <v>64575</v>
      </c>
      <c r="L30" s="96">
        <v>83034</v>
      </c>
      <c r="M30" s="96">
        <v>110108</v>
      </c>
      <c r="N30" s="96">
        <v>116921</v>
      </c>
      <c r="O30" s="96">
        <v>121193</v>
      </c>
      <c r="P30" s="96">
        <v>119546</v>
      </c>
    </row>
    <row r="31" spans="1:16" ht="12.75" customHeight="1" x14ac:dyDescent="0.2">
      <c r="A31" s="103" t="s">
        <v>9</v>
      </c>
      <c r="B31" s="89">
        <v>482644</v>
      </c>
      <c r="C31" s="89">
        <v>491091</v>
      </c>
      <c r="D31" s="89">
        <v>514789</v>
      </c>
      <c r="E31" s="96">
        <v>661514</v>
      </c>
      <c r="F31" s="96">
        <v>1884665</v>
      </c>
      <c r="G31" s="96">
        <v>470580</v>
      </c>
      <c r="H31" s="96">
        <v>538905</v>
      </c>
      <c r="I31" s="96">
        <v>286572</v>
      </c>
      <c r="J31" s="96">
        <v>501691</v>
      </c>
      <c r="K31" s="96">
        <v>557365</v>
      </c>
      <c r="L31" s="96">
        <v>756967</v>
      </c>
      <c r="M31" s="96">
        <v>836729</v>
      </c>
      <c r="N31" s="96">
        <v>956185</v>
      </c>
      <c r="O31" s="96">
        <v>1082555</v>
      </c>
      <c r="P31" s="96">
        <v>1041159</v>
      </c>
    </row>
    <row r="32" spans="1:16" ht="12.75" customHeight="1" x14ac:dyDescent="0.2">
      <c r="A32" s="103" t="s">
        <v>23</v>
      </c>
      <c r="B32" s="89">
        <v>84541</v>
      </c>
      <c r="C32" s="89">
        <v>92632</v>
      </c>
      <c r="D32" s="89">
        <v>85764</v>
      </c>
      <c r="E32" s="96">
        <v>75068</v>
      </c>
      <c r="F32" s="96">
        <v>509397</v>
      </c>
      <c r="G32" s="96">
        <v>94893</v>
      </c>
      <c r="H32" s="96">
        <v>93439</v>
      </c>
      <c r="I32" s="96">
        <v>55098</v>
      </c>
      <c r="J32" s="96">
        <v>82596</v>
      </c>
      <c r="K32" s="96">
        <v>73218</v>
      </c>
      <c r="L32" s="96">
        <v>95617</v>
      </c>
      <c r="M32" s="96">
        <v>127169</v>
      </c>
      <c r="N32" s="96">
        <v>129013</v>
      </c>
      <c r="O32" s="96">
        <v>122572</v>
      </c>
      <c r="P32" s="96">
        <v>127181</v>
      </c>
    </row>
    <row r="33" spans="1:16" ht="12.75" customHeight="1" x14ac:dyDescent="0.2">
      <c r="A33" s="103" t="s">
        <v>24</v>
      </c>
      <c r="B33" s="89">
        <v>264512</v>
      </c>
      <c r="C33" s="89">
        <v>223121</v>
      </c>
      <c r="D33" s="89">
        <v>211236</v>
      </c>
      <c r="E33" s="96">
        <v>247998</v>
      </c>
      <c r="F33" s="96">
        <v>1569263</v>
      </c>
      <c r="G33" s="96">
        <v>294468</v>
      </c>
      <c r="H33" s="96">
        <v>284798</v>
      </c>
      <c r="I33" s="96">
        <v>160158</v>
      </c>
      <c r="J33" s="96">
        <v>313852</v>
      </c>
      <c r="K33" s="96">
        <v>340171</v>
      </c>
      <c r="L33" s="96">
        <v>390937</v>
      </c>
      <c r="M33" s="96">
        <v>392399</v>
      </c>
      <c r="N33" s="96">
        <v>384041</v>
      </c>
      <c r="O33" s="96">
        <v>374821</v>
      </c>
      <c r="P33" s="96">
        <v>338234</v>
      </c>
    </row>
    <row r="34" spans="1:16" ht="12.75" customHeight="1" x14ac:dyDescent="0.2">
      <c r="A34" s="103" t="s">
        <v>4</v>
      </c>
      <c r="B34" s="89">
        <v>92167</v>
      </c>
      <c r="C34" s="89">
        <v>84097</v>
      </c>
      <c r="D34" s="89">
        <v>90888</v>
      </c>
      <c r="E34" s="97">
        <v>243883</v>
      </c>
      <c r="F34" s="97">
        <v>690237</v>
      </c>
      <c r="G34" s="97">
        <v>127207</v>
      </c>
      <c r="H34" s="97">
        <v>129073</v>
      </c>
      <c r="I34" s="97">
        <v>108082</v>
      </c>
      <c r="J34" s="97">
        <v>170312</v>
      </c>
      <c r="K34" s="97">
        <v>141763</v>
      </c>
      <c r="L34" s="96">
        <v>156731</v>
      </c>
      <c r="M34" s="96">
        <v>176531</v>
      </c>
      <c r="N34" s="96">
        <v>181138</v>
      </c>
      <c r="O34" s="96">
        <v>186990</v>
      </c>
      <c r="P34" s="96">
        <v>185287</v>
      </c>
    </row>
    <row r="35" spans="1:16" ht="12.75" customHeight="1" x14ac:dyDescent="0.2">
      <c r="A35" s="103" t="s">
        <v>30</v>
      </c>
      <c r="B35" s="89">
        <v>72610</v>
      </c>
      <c r="C35" s="89">
        <v>72448</v>
      </c>
      <c r="D35" s="89">
        <v>59327</v>
      </c>
      <c r="E35" s="96">
        <v>111093</v>
      </c>
      <c r="F35" s="96">
        <v>513706</v>
      </c>
      <c r="G35" s="96">
        <v>92974</v>
      </c>
      <c r="H35" s="96">
        <v>107562</v>
      </c>
      <c r="I35" s="96">
        <v>77033</v>
      </c>
      <c r="J35" s="96">
        <v>76046</v>
      </c>
      <c r="K35" s="96">
        <v>102298</v>
      </c>
      <c r="L35" s="96">
        <v>105165</v>
      </c>
      <c r="M35" s="96">
        <v>82951</v>
      </c>
      <c r="N35" s="96">
        <v>100259</v>
      </c>
      <c r="O35" s="96">
        <v>102974</v>
      </c>
      <c r="P35" s="96">
        <v>113085</v>
      </c>
    </row>
    <row r="36" spans="1:16" ht="12.75" customHeight="1" x14ac:dyDescent="0.2">
      <c r="A36" s="103" t="s">
        <v>10</v>
      </c>
      <c r="B36" s="89">
        <v>96229</v>
      </c>
      <c r="C36" s="89">
        <v>100001</v>
      </c>
      <c r="D36" s="89">
        <v>141515</v>
      </c>
      <c r="E36" s="96">
        <v>199536</v>
      </c>
      <c r="F36" s="96">
        <v>962247</v>
      </c>
      <c r="G36" s="96">
        <v>170277</v>
      </c>
      <c r="H36" s="96">
        <v>163067</v>
      </c>
      <c r="I36" s="96">
        <v>124622</v>
      </c>
      <c r="J36" s="96">
        <v>171143</v>
      </c>
      <c r="K36" s="96">
        <v>168704</v>
      </c>
      <c r="L36" s="96">
        <v>194530</v>
      </c>
      <c r="M36" s="96">
        <v>204998</v>
      </c>
      <c r="N36" s="96">
        <v>216483</v>
      </c>
      <c r="O36" s="96">
        <v>229295</v>
      </c>
      <c r="P36" s="96">
        <v>283207</v>
      </c>
    </row>
    <row r="37" spans="1:16" ht="12.75" customHeight="1" x14ac:dyDescent="0.2">
      <c r="A37" s="103" t="s">
        <v>21</v>
      </c>
      <c r="B37" s="89">
        <v>273123</v>
      </c>
      <c r="C37" s="89">
        <v>245492</v>
      </c>
      <c r="D37" s="89">
        <v>229446</v>
      </c>
      <c r="E37" s="96">
        <v>298158</v>
      </c>
      <c r="F37" s="96">
        <v>1727005</v>
      </c>
      <c r="G37" s="96">
        <v>286875</v>
      </c>
      <c r="H37" s="96">
        <v>280789</v>
      </c>
      <c r="I37" s="96">
        <v>137501</v>
      </c>
      <c r="J37" s="96">
        <v>167353</v>
      </c>
      <c r="K37" s="96">
        <v>200090</v>
      </c>
      <c r="L37" s="96">
        <v>231808</v>
      </c>
      <c r="M37" s="96">
        <v>334832</v>
      </c>
      <c r="N37" s="96">
        <v>385231</v>
      </c>
      <c r="O37" s="96">
        <v>402451</v>
      </c>
      <c r="P37" s="96">
        <v>315301</v>
      </c>
    </row>
    <row r="38" spans="1:16" ht="12.75" customHeight="1" x14ac:dyDescent="0.2">
      <c r="A38" s="103" t="s">
        <v>22</v>
      </c>
      <c r="B38" s="89">
        <v>192583</v>
      </c>
      <c r="C38" s="89">
        <v>195850</v>
      </c>
      <c r="D38" s="89">
        <v>232402</v>
      </c>
      <c r="E38" s="96">
        <v>262850</v>
      </c>
      <c r="F38" s="96">
        <v>992985</v>
      </c>
      <c r="G38" s="96">
        <v>221904</v>
      </c>
      <c r="H38" s="96">
        <v>231914</v>
      </c>
      <c r="I38" s="96">
        <v>162501</v>
      </c>
      <c r="J38" s="96">
        <v>195494</v>
      </c>
      <c r="K38" s="96">
        <v>231844</v>
      </c>
      <c r="L38" s="96">
        <v>233885</v>
      </c>
      <c r="M38" s="96">
        <v>296642</v>
      </c>
      <c r="N38" s="96">
        <v>347072</v>
      </c>
      <c r="O38" s="96">
        <v>359681</v>
      </c>
      <c r="P38" s="96">
        <v>323917</v>
      </c>
    </row>
    <row r="39" spans="1:16" ht="12.75" customHeight="1" x14ac:dyDescent="0.2">
      <c r="A39" s="103" t="s">
        <v>25</v>
      </c>
      <c r="B39" s="89">
        <v>70789</v>
      </c>
      <c r="C39" s="89">
        <v>78804</v>
      </c>
      <c r="D39" s="89">
        <v>74711</v>
      </c>
      <c r="E39" s="96">
        <v>97669</v>
      </c>
      <c r="F39" s="96">
        <v>306731</v>
      </c>
      <c r="G39" s="96">
        <v>72304</v>
      </c>
      <c r="H39" s="96">
        <v>79210</v>
      </c>
      <c r="I39" s="96">
        <v>58134</v>
      </c>
      <c r="J39" s="96">
        <v>72430</v>
      </c>
      <c r="K39" s="96">
        <v>69749</v>
      </c>
      <c r="L39" s="96">
        <v>74439</v>
      </c>
      <c r="M39" s="96">
        <v>72047</v>
      </c>
      <c r="N39" s="96">
        <v>106256</v>
      </c>
      <c r="O39" s="96">
        <v>115702</v>
      </c>
      <c r="P39" s="96">
        <v>107178</v>
      </c>
    </row>
    <row r="40" spans="1:16" ht="12.75" customHeight="1" x14ac:dyDescent="0.2">
      <c r="A40" s="103" t="s">
        <v>11</v>
      </c>
      <c r="B40" s="89">
        <v>230584</v>
      </c>
      <c r="C40" s="89">
        <v>250463</v>
      </c>
      <c r="D40" s="89">
        <v>270038</v>
      </c>
      <c r="E40" s="96">
        <v>299629</v>
      </c>
      <c r="F40" s="96">
        <v>1241757</v>
      </c>
      <c r="G40" s="96">
        <v>249222</v>
      </c>
      <c r="H40" s="96">
        <v>287269</v>
      </c>
      <c r="I40" s="96">
        <v>183559</v>
      </c>
      <c r="J40" s="96">
        <v>241111</v>
      </c>
      <c r="K40" s="96">
        <v>261861</v>
      </c>
      <c r="L40" s="96">
        <v>371127</v>
      </c>
      <c r="M40" s="96">
        <v>364551</v>
      </c>
      <c r="N40" s="96">
        <v>391494</v>
      </c>
      <c r="O40" s="96">
        <v>461172</v>
      </c>
      <c r="P40" s="96">
        <v>445122</v>
      </c>
    </row>
    <row r="41" spans="1:16" ht="12.75" customHeight="1" x14ac:dyDescent="0.2">
      <c r="A41" s="103" t="s">
        <v>26</v>
      </c>
      <c r="B41" s="89">
        <v>51328</v>
      </c>
      <c r="C41" s="89">
        <v>58139</v>
      </c>
      <c r="D41" s="89">
        <v>65877</v>
      </c>
      <c r="E41" s="96">
        <v>60180</v>
      </c>
      <c r="F41" s="96">
        <v>321873</v>
      </c>
      <c r="G41" s="96">
        <v>64125</v>
      </c>
      <c r="H41" s="96">
        <v>63408</v>
      </c>
      <c r="I41" s="96">
        <v>47377</v>
      </c>
      <c r="J41" s="96">
        <v>52155</v>
      </c>
      <c r="K41" s="96">
        <v>58929</v>
      </c>
      <c r="L41" s="96">
        <v>63026</v>
      </c>
      <c r="M41" s="96">
        <v>71132</v>
      </c>
      <c r="N41" s="96">
        <v>78068</v>
      </c>
      <c r="O41" s="96">
        <v>75209</v>
      </c>
      <c r="P41" s="96">
        <v>76631</v>
      </c>
    </row>
    <row r="42" spans="1:16" ht="12.75" customHeight="1" x14ac:dyDescent="0.2">
      <c r="A42" s="103" t="s">
        <v>27</v>
      </c>
      <c r="B42" s="89">
        <v>178963</v>
      </c>
      <c r="C42" s="89">
        <v>170953</v>
      </c>
      <c r="D42" s="89">
        <v>175684</v>
      </c>
      <c r="E42" s="96">
        <v>284114</v>
      </c>
      <c r="F42" s="96">
        <v>1453839</v>
      </c>
      <c r="G42" s="96">
        <v>274556</v>
      </c>
      <c r="H42" s="96">
        <v>281674</v>
      </c>
      <c r="I42" s="96">
        <v>245043</v>
      </c>
      <c r="J42" s="96">
        <v>283480</v>
      </c>
      <c r="K42" s="96">
        <v>273848</v>
      </c>
      <c r="L42" s="96">
        <v>291038</v>
      </c>
      <c r="M42" s="96">
        <v>309567</v>
      </c>
      <c r="N42" s="96">
        <v>360293</v>
      </c>
      <c r="O42" s="96">
        <v>354192</v>
      </c>
      <c r="P42" s="96">
        <v>332389</v>
      </c>
    </row>
    <row r="43" spans="1:16" ht="12.75" customHeight="1" x14ac:dyDescent="0.2">
      <c r="A43" s="103" t="s">
        <v>28</v>
      </c>
      <c r="B43" s="89">
        <v>226760</v>
      </c>
      <c r="C43" s="89">
        <v>186455</v>
      </c>
      <c r="D43" s="89">
        <v>173411</v>
      </c>
      <c r="E43" s="96">
        <v>262633</v>
      </c>
      <c r="F43" s="96">
        <v>1149808</v>
      </c>
      <c r="G43" s="96">
        <v>277783</v>
      </c>
      <c r="H43" s="96">
        <v>236541</v>
      </c>
      <c r="I43" s="96">
        <v>136891</v>
      </c>
      <c r="J43" s="96">
        <v>164554</v>
      </c>
      <c r="K43" s="96">
        <v>141084</v>
      </c>
      <c r="L43" s="96">
        <v>207641</v>
      </c>
      <c r="M43" s="96">
        <v>212385</v>
      </c>
      <c r="N43" s="96">
        <v>246416</v>
      </c>
      <c r="O43" s="96">
        <v>210038</v>
      </c>
      <c r="P43" s="96">
        <v>182926</v>
      </c>
    </row>
    <row r="44" spans="1:16" ht="12.75" customHeight="1" x14ac:dyDescent="0.2">
      <c r="A44" s="103" t="s">
        <v>31</v>
      </c>
      <c r="B44" s="89">
        <v>140416</v>
      </c>
      <c r="C44" s="89">
        <v>142265</v>
      </c>
      <c r="D44" s="89">
        <v>152250</v>
      </c>
      <c r="E44" s="96">
        <v>203293</v>
      </c>
      <c r="F44" s="96">
        <v>950295</v>
      </c>
      <c r="G44" s="96">
        <v>198204</v>
      </c>
      <c r="H44" s="96">
        <v>194859</v>
      </c>
      <c r="I44" s="96">
        <v>105264</v>
      </c>
      <c r="J44" s="96">
        <v>126560</v>
      </c>
      <c r="K44" s="96">
        <v>146282</v>
      </c>
      <c r="L44" s="96">
        <v>171719</v>
      </c>
      <c r="M44" s="96">
        <v>183302</v>
      </c>
      <c r="N44" s="96">
        <v>223212</v>
      </c>
      <c r="O44" s="96">
        <v>210121</v>
      </c>
      <c r="P44" s="96">
        <v>207178</v>
      </c>
    </row>
    <row r="45" spans="1:16" ht="12.75" customHeight="1" thickBot="1" x14ac:dyDescent="0.25">
      <c r="A45" s="277" t="s">
        <v>12</v>
      </c>
      <c r="B45" s="272">
        <v>73859</v>
      </c>
      <c r="C45" s="272">
        <v>73999</v>
      </c>
      <c r="D45" s="272">
        <v>70249</v>
      </c>
      <c r="E45" s="282">
        <v>64935</v>
      </c>
      <c r="F45" s="282">
        <v>460406</v>
      </c>
      <c r="G45" s="282">
        <v>95571</v>
      </c>
      <c r="H45" s="282">
        <v>78096</v>
      </c>
      <c r="I45" s="282">
        <v>37293</v>
      </c>
      <c r="J45" s="282">
        <v>37065</v>
      </c>
      <c r="K45" s="282">
        <v>43722</v>
      </c>
      <c r="L45" s="282">
        <v>56585</v>
      </c>
      <c r="M45" s="282">
        <v>61190</v>
      </c>
      <c r="N45" s="282">
        <v>60976</v>
      </c>
      <c r="O45" s="282">
        <v>61687</v>
      </c>
      <c r="P45" s="282">
        <v>62210</v>
      </c>
    </row>
    <row r="46" spans="1:16" s="34" customFormat="1" ht="12.75" customHeight="1" x14ac:dyDescent="0.2">
      <c r="A46" s="168" t="s">
        <v>191</v>
      </c>
    </row>
    <row r="47" spans="1:16" s="34" customFormat="1" ht="12.75" customHeight="1" x14ac:dyDescent="0.2">
      <c r="A47" s="11" t="s">
        <v>104</v>
      </c>
    </row>
    <row r="48" spans="1:16" ht="12.75" customHeight="1" x14ac:dyDescent="0.2">
      <c r="A48" s="87"/>
      <c r="B48" s="94"/>
      <c r="C48" s="94"/>
      <c r="D48" s="94"/>
      <c r="E48" s="88"/>
      <c r="F48" s="88"/>
      <c r="G48" s="88"/>
      <c r="H48" s="88"/>
      <c r="I48" s="88"/>
      <c r="J48" s="88"/>
      <c r="K48" s="88"/>
    </row>
  </sheetData>
  <mergeCells count="19">
    <mergeCell ref="N6:N7"/>
    <mergeCell ref="M6:M7"/>
    <mergeCell ref="A3:L3"/>
    <mergeCell ref="O6:O7"/>
    <mergeCell ref="P6:P7"/>
    <mergeCell ref="A2:P2"/>
    <mergeCell ref="A5:A7"/>
    <mergeCell ref="B5:L5"/>
    <mergeCell ref="B6:B7"/>
    <mergeCell ref="C6:C7"/>
    <mergeCell ref="D6:D7"/>
    <mergeCell ref="K6:K7"/>
    <mergeCell ref="L6:L7"/>
    <mergeCell ref="I6:I7"/>
    <mergeCell ref="J6:J7"/>
    <mergeCell ref="E6:E7"/>
    <mergeCell ref="F6:F7"/>
    <mergeCell ref="G6:G7"/>
    <mergeCell ref="H6:H7"/>
  </mergeCells>
  <phoneticPr fontId="0" type="noConversion"/>
  <hyperlinks>
    <hyperlink ref="A1" location="índice!A1" display="Regresar"/>
  </hyperlinks>
  <printOptions horizontalCentered="1" gridLinesSet="0"/>
  <pageMargins left="0.19685039370078741" right="0.23622047244094491" top="0.31496062992125984" bottom="0.27559055118110237" header="0" footer="0"/>
  <pageSetup scale="83" orientation="landscape" horizontalDpi="4294967292" verticalDpi="144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showZeros="0" zoomScale="90" zoomScaleNormal="90" zoomScaleSheetLayoutView="48" workbookViewId="0">
      <selection activeCell="A4" sqref="A4"/>
    </sheetView>
  </sheetViews>
  <sheetFormatPr baseColWidth="10" defaultRowHeight="12.75" x14ac:dyDescent="0.2"/>
  <cols>
    <col min="1" max="1" width="17.77734375" style="122" customWidth="1"/>
    <col min="2" max="2" width="8.5546875" style="122" customWidth="1"/>
    <col min="3" max="3" width="9.5546875" style="122" customWidth="1"/>
    <col min="4" max="4" width="8.109375" style="122" customWidth="1"/>
    <col min="5" max="5" width="8.5546875" style="122" customWidth="1"/>
    <col min="6" max="6" width="7" style="122" customWidth="1"/>
    <col min="7" max="7" width="12.44140625" style="122" customWidth="1"/>
    <col min="8" max="8" width="1.21875" style="122" customWidth="1"/>
    <col min="9" max="9" width="8.44140625" style="122" customWidth="1"/>
    <col min="10" max="10" width="9.6640625" style="122" customWidth="1"/>
    <col min="11" max="11" width="9.44140625" style="122" customWidth="1"/>
    <col min="12" max="12" width="8.6640625" style="122" customWidth="1"/>
    <col min="13" max="13" width="7.88671875" style="122" customWidth="1"/>
    <col min="14" max="14" width="13.21875" style="122" customWidth="1"/>
    <col min="15" max="16384" width="11.5546875" style="122"/>
  </cols>
  <sheetData>
    <row r="1" spans="1:14" x14ac:dyDescent="0.2">
      <c r="A1" s="234" t="s">
        <v>157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ht="12.75" customHeight="1" x14ac:dyDescent="0.2">
      <c r="A2" s="452" t="s">
        <v>76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64"/>
    </row>
    <row r="3" spans="1:14" ht="12.75" customHeight="1" x14ac:dyDescent="0.2">
      <c r="A3" s="457" t="s">
        <v>233</v>
      </c>
      <c r="B3" s="457"/>
      <c r="C3" s="457"/>
      <c r="D3" s="457"/>
      <c r="E3" s="457"/>
      <c r="F3" s="276"/>
      <c r="G3" s="276"/>
      <c r="H3" s="276"/>
      <c r="I3" s="276"/>
      <c r="J3" s="276"/>
      <c r="K3" s="276"/>
      <c r="L3" s="276"/>
      <c r="M3" s="276"/>
      <c r="N3" s="276"/>
    </row>
    <row r="4" spans="1:14" ht="12.75" customHeight="1" thickBot="1" x14ac:dyDescent="0.25">
      <c r="A4" s="283"/>
      <c r="B4" s="278"/>
      <c r="C4" s="278"/>
      <c r="D4" s="278"/>
      <c r="E4" s="278"/>
      <c r="F4" s="278"/>
      <c r="G4" s="274"/>
      <c r="H4" s="274"/>
      <c r="I4" s="278"/>
      <c r="J4" s="278"/>
      <c r="K4" s="278"/>
      <c r="L4" s="278"/>
      <c r="M4" s="278"/>
      <c r="N4" s="274" t="s">
        <v>200</v>
      </c>
    </row>
    <row r="5" spans="1:14" ht="12.75" customHeight="1" x14ac:dyDescent="0.2">
      <c r="A5" s="466" t="s">
        <v>121</v>
      </c>
      <c r="B5" s="465">
        <v>2000</v>
      </c>
      <c r="C5" s="465"/>
      <c r="D5" s="465"/>
      <c r="E5" s="465"/>
      <c r="F5" s="465"/>
      <c r="G5" s="465"/>
      <c r="H5" s="284"/>
      <c r="I5" s="465">
        <v>2001</v>
      </c>
      <c r="J5" s="465"/>
      <c r="K5" s="465"/>
      <c r="L5" s="465"/>
      <c r="M5" s="465"/>
      <c r="N5" s="465"/>
    </row>
    <row r="6" spans="1:14" ht="12.75" customHeight="1" x14ac:dyDescent="0.2">
      <c r="A6" s="461"/>
      <c r="B6" s="463" t="s">
        <v>122</v>
      </c>
      <c r="C6" s="462" t="s">
        <v>137</v>
      </c>
      <c r="D6" s="463" t="s">
        <v>138</v>
      </c>
      <c r="E6" s="461" t="s">
        <v>139</v>
      </c>
      <c r="F6" s="461" t="s">
        <v>79</v>
      </c>
      <c r="G6" s="462" t="s">
        <v>149</v>
      </c>
      <c r="H6" s="285"/>
      <c r="I6" s="463" t="s">
        <v>122</v>
      </c>
      <c r="J6" s="462" t="s">
        <v>137</v>
      </c>
      <c r="K6" s="461" t="s">
        <v>138</v>
      </c>
      <c r="L6" s="461" t="s">
        <v>139</v>
      </c>
      <c r="M6" s="461" t="s">
        <v>79</v>
      </c>
      <c r="N6" s="462" t="s">
        <v>149</v>
      </c>
    </row>
    <row r="7" spans="1:14" ht="12.75" customHeight="1" x14ac:dyDescent="0.2">
      <c r="A7" s="461"/>
      <c r="B7" s="463"/>
      <c r="C7" s="462"/>
      <c r="D7" s="463"/>
      <c r="E7" s="461"/>
      <c r="F7" s="461"/>
      <c r="G7" s="462"/>
      <c r="H7" s="285"/>
      <c r="I7" s="463"/>
      <c r="J7" s="462"/>
      <c r="K7" s="461"/>
      <c r="L7" s="461"/>
      <c r="M7" s="461"/>
      <c r="N7" s="462"/>
    </row>
    <row r="8" spans="1:14" ht="12.75" customHeight="1" x14ac:dyDescent="0.2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</row>
    <row r="9" spans="1:14" ht="12.75" customHeight="1" x14ac:dyDescent="0.2">
      <c r="A9" s="125" t="s">
        <v>119</v>
      </c>
      <c r="B9" s="126">
        <v>3685391</v>
      </c>
      <c r="C9" s="126">
        <v>816723</v>
      </c>
      <c r="D9" s="126">
        <v>1213474</v>
      </c>
      <c r="E9" s="126">
        <v>100562</v>
      </c>
      <c r="F9" s="126">
        <v>992486</v>
      </c>
      <c r="G9" s="231">
        <v>562146</v>
      </c>
      <c r="H9" s="126"/>
      <c r="I9" s="126">
        <v>3138583</v>
      </c>
      <c r="J9" s="126">
        <v>679094</v>
      </c>
      <c r="K9" s="126">
        <v>1005288</v>
      </c>
      <c r="L9" s="126">
        <v>79882</v>
      </c>
      <c r="M9" s="126">
        <v>802323</v>
      </c>
      <c r="N9" s="231">
        <v>571996</v>
      </c>
    </row>
    <row r="10" spans="1:14" ht="12.75" customHeight="1" x14ac:dyDescent="0.2">
      <c r="A10" s="127"/>
      <c r="B10" s="128"/>
      <c r="C10" s="129"/>
      <c r="D10" s="128"/>
      <c r="E10" s="129"/>
      <c r="F10" s="128"/>
      <c r="G10" s="129"/>
      <c r="H10" s="129"/>
      <c r="I10" s="128"/>
      <c r="J10" s="129"/>
      <c r="K10" s="128"/>
      <c r="L10" s="129"/>
      <c r="M10" s="128"/>
      <c r="N10" s="129"/>
    </row>
    <row r="11" spans="1:14" ht="12.75" customHeight="1" x14ac:dyDescent="0.2">
      <c r="A11" s="127" t="s">
        <v>13</v>
      </c>
      <c r="B11" s="129">
        <v>59684</v>
      </c>
      <c r="C11" s="129">
        <v>11043</v>
      </c>
      <c r="D11" s="129">
        <v>17864</v>
      </c>
      <c r="E11" s="129"/>
      <c r="F11" s="129">
        <v>19096</v>
      </c>
      <c r="G11" s="128">
        <v>11681</v>
      </c>
      <c r="H11" s="128"/>
      <c r="I11" s="129">
        <v>52831</v>
      </c>
      <c r="J11" s="129">
        <v>12789</v>
      </c>
      <c r="K11" s="129">
        <v>13509</v>
      </c>
      <c r="L11" s="130">
        <v>0</v>
      </c>
      <c r="M11" s="129">
        <v>14486</v>
      </c>
      <c r="N11" s="128">
        <v>12047</v>
      </c>
    </row>
    <row r="12" spans="1:14" ht="12.75" customHeight="1" x14ac:dyDescent="0.2">
      <c r="A12" s="127" t="s">
        <v>19</v>
      </c>
      <c r="B12" s="129">
        <v>101203</v>
      </c>
      <c r="C12" s="129">
        <v>15798</v>
      </c>
      <c r="D12" s="129">
        <v>31353</v>
      </c>
      <c r="E12" s="129"/>
      <c r="F12" s="129">
        <v>27300</v>
      </c>
      <c r="G12" s="129">
        <v>26752</v>
      </c>
      <c r="H12" s="129"/>
      <c r="I12" s="129">
        <v>102568</v>
      </c>
      <c r="J12" s="129">
        <v>11399</v>
      </c>
      <c r="K12" s="129">
        <v>36577</v>
      </c>
      <c r="L12" s="130">
        <v>0</v>
      </c>
      <c r="M12" s="129">
        <v>27936</v>
      </c>
      <c r="N12" s="129">
        <v>26656</v>
      </c>
    </row>
    <row r="13" spans="1:14" ht="12.75" customHeight="1" x14ac:dyDescent="0.2">
      <c r="A13" s="127" t="s">
        <v>20</v>
      </c>
      <c r="B13" s="129">
        <v>15314</v>
      </c>
      <c r="C13" s="129">
        <v>6938</v>
      </c>
      <c r="D13" s="129">
        <v>1491</v>
      </c>
      <c r="E13" s="129">
        <v>138</v>
      </c>
      <c r="F13" s="129">
        <v>2618</v>
      </c>
      <c r="G13" s="128">
        <v>4129</v>
      </c>
      <c r="H13" s="128"/>
      <c r="I13" s="129">
        <v>13381</v>
      </c>
      <c r="J13" s="129">
        <v>3591</v>
      </c>
      <c r="K13" s="129">
        <v>977</v>
      </c>
      <c r="L13" s="129">
        <v>984</v>
      </c>
      <c r="M13" s="129">
        <v>2839</v>
      </c>
      <c r="N13" s="128">
        <v>4990</v>
      </c>
    </row>
    <row r="14" spans="1:14" ht="12.75" customHeight="1" x14ac:dyDescent="0.2">
      <c r="A14" s="127" t="s">
        <v>29</v>
      </c>
      <c r="B14" s="129">
        <v>33194</v>
      </c>
      <c r="C14" s="129">
        <v>7720</v>
      </c>
      <c r="D14" s="129">
        <v>4212</v>
      </c>
      <c r="E14" s="129">
        <v>13745</v>
      </c>
      <c r="F14" s="129">
        <v>3705</v>
      </c>
      <c r="G14" s="129">
        <v>3812</v>
      </c>
      <c r="H14" s="129"/>
      <c r="I14" s="129">
        <v>38058</v>
      </c>
      <c r="J14" s="129">
        <v>13044</v>
      </c>
      <c r="K14" s="129">
        <v>4915</v>
      </c>
      <c r="L14" s="129">
        <v>12592</v>
      </c>
      <c r="M14" s="129">
        <v>3609</v>
      </c>
      <c r="N14" s="129">
        <v>3898</v>
      </c>
    </row>
    <row r="15" spans="1:14" ht="12.75" customHeight="1" x14ac:dyDescent="0.2">
      <c r="A15" s="127" t="s">
        <v>6</v>
      </c>
      <c r="B15" s="129">
        <v>108077</v>
      </c>
      <c r="C15" s="129">
        <v>56</v>
      </c>
      <c r="D15" s="129">
        <v>37242</v>
      </c>
      <c r="E15" s="129">
        <v>6</v>
      </c>
      <c r="F15" s="129">
        <v>42899</v>
      </c>
      <c r="G15" s="129">
        <v>27874</v>
      </c>
      <c r="H15" s="129"/>
      <c r="I15" s="129">
        <v>118471</v>
      </c>
      <c r="J15" s="129">
        <v>770</v>
      </c>
      <c r="K15" s="129">
        <v>40062</v>
      </c>
      <c r="L15" s="129">
        <v>0</v>
      </c>
      <c r="M15" s="129">
        <v>46153</v>
      </c>
      <c r="N15" s="129">
        <v>31486</v>
      </c>
    </row>
    <row r="16" spans="1:14" ht="12.75" customHeight="1" x14ac:dyDescent="0.2">
      <c r="A16" s="127" t="s">
        <v>14</v>
      </c>
      <c r="B16" s="129">
        <v>27935</v>
      </c>
      <c r="C16" s="129">
        <v>7071</v>
      </c>
      <c r="D16" s="129">
        <v>9715</v>
      </c>
      <c r="E16" s="129">
        <v>1428</v>
      </c>
      <c r="F16" s="129">
        <v>4792</v>
      </c>
      <c r="G16" s="129">
        <v>4929</v>
      </c>
      <c r="H16" s="129"/>
      <c r="I16" s="129">
        <v>28734</v>
      </c>
      <c r="J16" s="129">
        <v>8318</v>
      </c>
      <c r="K16" s="129">
        <v>8932</v>
      </c>
      <c r="L16" s="129">
        <v>2127</v>
      </c>
      <c r="M16" s="129">
        <v>4810</v>
      </c>
      <c r="N16" s="129">
        <v>4547</v>
      </c>
    </row>
    <row r="17" spans="1:14" ht="12.75" customHeight="1" x14ac:dyDescent="0.2">
      <c r="A17" s="127" t="s">
        <v>1</v>
      </c>
      <c r="B17" s="129">
        <v>71790</v>
      </c>
      <c r="C17" s="129">
        <v>6240</v>
      </c>
      <c r="D17" s="129">
        <v>32699</v>
      </c>
      <c r="E17" s="129">
        <v>2150</v>
      </c>
      <c r="F17" s="129">
        <v>24253</v>
      </c>
      <c r="G17" s="129">
        <v>6448</v>
      </c>
      <c r="H17" s="129"/>
      <c r="I17" s="129">
        <v>52200</v>
      </c>
      <c r="J17" s="129">
        <v>8643</v>
      </c>
      <c r="K17" s="129">
        <v>19158</v>
      </c>
      <c r="L17" s="129">
        <v>1804</v>
      </c>
      <c r="M17" s="129">
        <v>16475</v>
      </c>
      <c r="N17" s="129">
        <v>6120</v>
      </c>
    </row>
    <row r="18" spans="1:14" ht="12.75" customHeight="1" x14ac:dyDescent="0.2">
      <c r="A18" s="127" t="s">
        <v>7</v>
      </c>
      <c r="B18" s="129">
        <v>301054</v>
      </c>
      <c r="C18" s="129">
        <v>125699</v>
      </c>
      <c r="D18" s="129">
        <v>103838</v>
      </c>
      <c r="E18" s="129">
        <v>5501</v>
      </c>
      <c r="F18" s="129">
        <v>54158</v>
      </c>
      <c r="G18" s="129">
        <v>11858</v>
      </c>
      <c r="H18" s="129"/>
      <c r="I18" s="129">
        <v>278968</v>
      </c>
      <c r="J18" s="129">
        <v>108094</v>
      </c>
      <c r="K18" s="129">
        <v>90875</v>
      </c>
      <c r="L18" s="129">
        <v>0</v>
      </c>
      <c r="M18" s="129">
        <v>61885</v>
      </c>
      <c r="N18" s="129">
        <v>18114</v>
      </c>
    </row>
    <row r="19" spans="1:14" ht="12.75" customHeight="1" x14ac:dyDescent="0.2">
      <c r="A19" s="131" t="s">
        <v>107</v>
      </c>
      <c r="B19" s="129">
        <v>236732</v>
      </c>
      <c r="C19" s="129">
        <v>29309</v>
      </c>
      <c r="D19" s="129">
        <v>92479</v>
      </c>
      <c r="E19" s="129">
        <v>0</v>
      </c>
      <c r="F19" s="129">
        <v>92073</v>
      </c>
      <c r="G19" s="129">
        <v>22871</v>
      </c>
      <c r="H19" s="129"/>
      <c r="I19" s="129">
        <v>54332</v>
      </c>
      <c r="J19" s="129">
        <v>10207</v>
      </c>
      <c r="K19" s="129">
        <v>11986</v>
      </c>
      <c r="L19" s="129">
        <v>0</v>
      </c>
      <c r="M19" s="129">
        <v>9906</v>
      </c>
      <c r="N19" s="129">
        <v>22233</v>
      </c>
    </row>
    <row r="20" spans="1:14" ht="12.75" customHeight="1" x14ac:dyDescent="0.2">
      <c r="A20" s="131" t="s">
        <v>106</v>
      </c>
      <c r="B20" s="129">
        <v>230681</v>
      </c>
      <c r="C20" s="129">
        <v>31490</v>
      </c>
      <c r="D20" s="129">
        <v>76559</v>
      </c>
      <c r="E20" s="129">
        <v>3</v>
      </c>
      <c r="F20" s="129">
        <v>76892</v>
      </c>
      <c r="G20" s="129">
        <v>45737</v>
      </c>
      <c r="H20" s="129"/>
      <c r="I20" s="129">
        <v>203935</v>
      </c>
      <c r="J20" s="129">
        <v>5656</v>
      </c>
      <c r="K20" s="129">
        <v>75829</v>
      </c>
      <c r="L20" s="129">
        <v>0</v>
      </c>
      <c r="M20" s="129">
        <v>77392</v>
      </c>
      <c r="N20" s="129">
        <v>45058</v>
      </c>
    </row>
    <row r="21" spans="1:14" ht="12.75" customHeight="1" x14ac:dyDescent="0.2">
      <c r="A21" s="132" t="s">
        <v>8</v>
      </c>
      <c r="B21" s="129">
        <v>70360</v>
      </c>
      <c r="C21" s="129">
        <v>19656</v>
      </c>
      <c r="D21" s="129">
        <v>25241</v>
      </c>
      <c r="E21" s="129"/>
      <c r="F21" s="129">
        <v>12653</v>
      </c>
      <c r="G21" s="129">
        <v>12810</v>
      </c>
      <c r="H21" s="129"/>
      <c r="I21" s="129">
        <v>75670</v>
      </c>
      <c r="J21" s="129">
        <v>23446</v>
      </c>
      <c r="K21" s="129">
        <v>28198</v>
      </c>
      <c r="L21" s="130">
        <v>0</v>
      </c>
      <c r="M21" s="129">
        <v>11864</v>
      </c>
      <c r="N21" s="129">
        <v>12162</v>
      </c>
    </row>
    <row r="22" spans="1:14" ht="12.75" customHeight="1" x14ac:dyDescent="0.2">
      <c r="A22" s="132" t="s">
        <v>15</v>
      </c>
      <c r="B22" s="129">
        <v>168001</v>
      </c>
      <c r="C22" s="129">
        <v>40728</v>
      </c>
      <c r="D22" s="129">
        <v>70525</v>
      </c>
      <c r="E22" s="129"/>
      <c r="F22" s="129">
        <v>32062</v>
      </c>
      <c r="G22" s="129">
        <v>24686</v>
      </c>
      <c r="H22" s="129"/>
      <c r="I22" s="129">
        <v>154308</v>
      </c>
      <c r="J22" s="129">
        <v>17682</v>
      </c>
      <c r="K22" s="129">
        <v>77580</v>
      </c>
      <c r="L22" s="130">
        <v>0</v>
      </c>
      <c r="M22" s="129">
        <v>31048</v>
      </c>
      <c r="N22" s="129">
        <v>27998</v>
      </c>
    </row>
    <row r="23" spans="1:14" ht="12.75" customHeight="1" x14ac:dyDescent="0.2">
      <c r="A23" s="132" t="s">
        <v>2</v>
      </c>
      <c r="B23" s="129">
        <v>29422</v>
      </c>
      <c r="C23" s="129">
        <v>7516</v>
      </c>
      <c r="D23" s="129">
        <v>5597</v>
      </c>
      <c r="E23" s="129">
        <v>2264</v>
      </c>
      <c r="F23" s="129">
        <v>11209</v>
      </c>
      <c r="G23" s="129">
        <v>2836</v>
      </c>
      <c r="H23" s="129"/>
      <c r="I23" s="129">
        <v>25937</v>
      </c>
      <c r="J23" s="129">
        <v>4970</v>
      </c>
      <c r="K23" s="129">
        <v>5504</v>
      </c>
      <c r="L23" s="129">
        <v>2345</v>
      </c>
      <c r="M23" s="129">
        <v>10579</v>
      </c>
      <c r="N23" s="129">
        <v>2539</v>
      </c>
    </row>
    <row r="24" spans="1:14" ht="12.75" customHeight="1" x14ac:dyDescent="0.2">
      <c r="A24" s="132" t="s">
        <v>5</v>
      </c>
      <c r="B24" s="129">
        <v>42993</v>
      </c>
      <c r="C24" s="129">
        <v>17215</v>
      </c>
      <c r="D24" s="129">
        <v>8510</v>
      </c>
      <c r="E24" s="129"/>
      <c r="F24" s="129">
        <v>8572</v>
      </c>
      <c r="G24" s="129">
        <v>8696</v>
      </c>
      <c r="H24" s="129"/>
      <c r="I24" s="129">
        <v>19171</v>
      </c>
      <c r="J24" s="129">
        <v>4233</v>
      </c>
      <c r="K24" s="129">
        <v>3138</v>
      </c>
      <c r="L24" s="130">
        <v>0</v>
      </c>
      <c r="M24" s="129">
        <v>3628</v>
      </c>
      <c r="N24" s="129">
        <v>8172</v>
      </c>
    </row>
    <row r="25" spans="1:14" ht="12.75" customHeight="1" x14ac:dyDescent="0.2">
      <c r="A25" s="132" t="s">
        <v>16</v>
      </c>
      <c r="B25" s="129">
        <v>361120</v>
      </c>
      <c r="C25" s="129">
        <v>83327</v>
      </c>
      <c r="D25" s="129">
        <v>138031</v>
      </c>
      <c r="E25" s="129">
        <v>390</v>
      </c>
      <c r="F25" s="129">
        <v>89895</v>
      </c>
      <c r="G25" s="129">
        <v>49477</v>
      </c>
      <c r="H25" s="129"/>
      <c r="I25" s="129">
        <v>332337</v>
      </c>
      <c r="J25" s="129">
        <v>65915</v>
      </c>
      <c r="K25" s="129">
        <v>143165</v>
      </c>
      <c r="L25" s="129">
        <v>292</v>
      </c>
      <c r="M25" s="129">
        <v>87409</v>
      </c>
      <c r="N25" s="129">
        <v>35556</v>
      </c>
    </row>
    <row r="26" spans="1:14" ht="12.75" customHeight="1" x14ac:dyDescent="0.2">
      <c r="A26" s="131" t="s">
        <v>109</v>
      </c>
      <c r="B26" s="129">
        <v>151868</v>
      </c>
      <c r="C26" s="129">
        <v>59017</v>
      </c>
      <c r="D26" s="129">
        <v>21533</v>
      </c>
      <c r="E26" s="129"/>
      <c r="F26" s="129">
        <v>27844</v>
      </c>
      <c r="G26" s="129">
        <v>43474</v>
      </c>
      <c r="H26" s="129"/>
      <c r="I26" s="129">
        <v>141025</v>
      </c>
      <c r="J26" s="129">
        <v>34408</v>
      </c>
      <c r="K26" s="129">
        <v>31691</v>
      </c>
      <c r="L26" s="130">
        <v>0</v>
      </c>
      <c r="M26" s="129">
        <v>30824</v>
      </c>
      <c r="N26" s="129">
        <v>44102</v>
      </c>
    </row>
    <row r="27" spans="1:14" ht="12.75" customHeight="1" x14ac:dyDescent="0.2">
      <c r="A27" s="131" t="s">
        <v>110</v>
      </c>
      <c r="B27" s="129">
        <v>66239</v>
      </c>
      <c r="C27" s="129">
        <v>38083</v>
      </c>
      <c r="D27" s="129">
        <v>8787</v>
      </c>
      <c r="E27" s="129"/>
      <c r="F27" s="129">
        <v>3649</v>
      </c>
      <c r="G27" s="129">
        <v>15720</v>
      </c>
      <c r="H27" s="129"/>
      <c r="I27" s="129">
        <v>56734</v>
      </c>
      <c r="J27" s="129">
        <v>35487</v>
      </c>
      <c r="K27" s="129">
        <v>1668</v>
      </c>
      <c r="L27" s="130">
        <v>0</v>
      </c>
      <c r="M27" s="129">
        <v>1478</v>
      </c>
      <c r="N27" s="129">
        <v>18101</v>
      </c>
    </row>
    <row r="28" spans="1:14" ht="12.75" customHeight="1" x14ac:dyDescent="0.2">
      <c r="A28" s="127" t="s">
        <v>17</v>
      </c>
      <c r="B28" s="129">
        <v>98852</v>
      </c>
      <c r="C28" s="129">
        <v>12377</v>
      </c>
      <c r="D28" s="129">
        <v>49786</v>
      </c>
      <c r="E28" s="129">
        <v>2619</v>
      </c>
      <c r="F28" s="129">
        <v>19970</v>
      </c>
      <c r="G28" s="129">
        <v>14100</v>
      </c>
      <c r="H28" s="129"/>
      <c r="I28" s="129">
        <v>97370</v>
      </c>
      <c r="J28" s="129">
        <v>11025</v>
      </c>
      <c r="K28" s="129">
        <v>49204</v>
      </c>
      <c r="L28" s="129">
        <v>1893</v>
      </c>
      <c r="M28" s="129">
        <v>20515</v>
      </c>
      <c r="N28" s="129">
        <v>14733</v>
      </c>
    </row>
    <row r="29" spans="1:14" ht="12.75" customHeight="1" x14ac:dyDescent="0.2">
      <c r="A29" s="127" t="s">
        <v>3</v>
      </c>
      <c r="B29" s="129">
        <v>37278</v>
      </c>
      <c r="C29" s="129">
        <v>6330</v>
      </c>
      <c r="D29" s="129">
        <v>9769</v>
      </c>
      <c r="E29" s="129">
        <v>358</v>
      </c>
      <c r="F29" s="129">
        <v>14931</v>
      </c>
      <c r="G29" s="129">
        <v>5890</v>
      </c>
      <c r="H29" s="129"/>
      <c r="I29" s="129">
        <v>38271</v>
      </c>
      <c r="J29" s="129">
        <v>6581</v>
      </c>
      <c r="K29" s="129">
        <v>10649</v>
      </c>
      <c r="L29" s="129">
        <v>261</v>
      </c>
      <c r="M29" s="129">
        <v>14666</v>
      </c>
      <c r="N29" s="129">
        <v>6114</v>
      </c>
    </row>
    <row r="30" spans="1:14" ht="12.75" customHeight="1" x14ac:dyDescent="0.2">
      <c r="A30" s="127" t="s">
        <v>18</v>
      </c>
      <c r="B30" s="129">
        <v>20508</v>
      </c>
      <c r="C30" s="129">
        <v>4297</v>
      </c>
      <c r="D30" s="129">
        <v>1716</v>
      </c>
      <c r="E30" s="129">
        <v>4891</v>
      </c>
      <c r="F30" s="129">
        <v>4742</v>
      </c>
      <c r="G30" s="128">
        <v>4862</v>
      </c>
      <c r="H30" s="128"/>
      <c r="I30" s="129">
        <v>16911</v>
      </c>
      <c r="J30" s="129">
        <v>3825</v>
      </c>
      <c r="K30" s="129">
        <v>434</v>
      </c>
      <c r="L30" s="129">
        <v>3867</v>
      </c>
      <c r="M30" s="129">
        <v>3328</v>
      </c>
      <c r="N30" s="128">
        <v>5457</v>
      </c>
    </row>
    <row r="31" spans="1:14" ht="12.75" customHeight="1" x14ac:dyDescent="0.2">
      <c r="A31" s="127" t="s">
        <v>9</v>
      </c>
      <c r="B31" s="129">
        <v>166755</v>
      </c>
      <c r="C31" s="129">
        <v>7510</v>
      </c>
      <c r="D31" s="129">
        <v>44194</v>
      </c>
      <c r="E31" s="129"/>
      <c r="F31" s="129">
        <v>70595</v>
      </c>
      <c r="G31" s="129">
        <v>44456</v>
      </c>
      <c r="H31" s="129"/>
      <c r="I31" s="129">
        <v>208474</v>
      </c>
      <c r="J31" s="129">
        <v>14498</v>
      </c>
      <c r="K31" s="129">
        <v>76507</v>
      </c>
      <c r="L31" s="130">
        <v>0</v>
      </c>
      <c r="M31" s="129">
        <v>74153</v>
      </c>
      <c r="N31" s="129">
        <v>43316</v>
      </c>
    </row>
    <row r="32" spans="1:14" ht="12.75" customHeight="1" x14ac:dyDescent="0.2">
      <c r="A32" s="127" t="s">
        <v>23</v>
      </c>
      <c r="B32" s="129">
        <v>50958</v>
      </c>
      <c r="C32" s="129">
        <v>7790</v>
      </c>
      <c r="D32" s="129">
        <v>17422</v>
      </c>
      <c r="E32" s="129">
        <v>10073</v>
      </c>
      <c r="F32" s="129">
        <v>8595</v>
      </c>
      <c r="G32" s="128">
        <v>7078</v>
      </c>
      <c r="H32" s="128"/>
      <c r="I32" s="129">
        <v>48581</v>
      </c>
      <c r="J32" s="129">
        <v>8667</v>
      </c>
      <c r="K32" s="129">
        <v>15159</v>
      </c>
      <c r="L32" s="129">
        <v>8609</v>
      </c>
      <c r="M32" s="129">
        <v>8666</v>
      </c>
      <c r="N32" s="128">
        <v>7480</v>
      </c>
    </row>
    <row r="33" spans="1:14" ht="12.75" customHeight="1" x14ac:dyDescent="0.2">
      <c r="A33" s="127" t="s">
        <v>24</v>
      </c>
      <c r="B33" s="129">
        <v>102234</v>
      </c>
      <c r="C33" s="129">
        <v>16754</v>
      </c>
      <c r="D33" s="129">
        <v>34914</v>
      </c>
      <c r="E33" s="129">
        <v>103</v>
      </c>
      <c r="F33" s="129">
        <v>34600</v>
      </c>
      <c r="G33" s="128">
        <v>15863</v>
      </c>
      <c r="H33" s="128"/>
      <c r="I33" s="129">
        <v>95907</v>
      </c>
      <c r="J33" s="129">
        <v>19829</v>
      </c>
      <c r="K33" s="129">
        <v>29851</v>
      </c>
      <c r="L33" s="129">
        <v>241</v>
      </c>
      <c r="M33" s="129">
        <v>29663</v>
      </c>
      <c r="N33" s="128">
        <v>16323</v>
      </c>
    </row>
    <row r="34" spans="1:14" ht="12.75" customHeight="1" x14ac:dyDescent="0.2">
      <c r="A34" s="127" t="s">
        <v>4</v>
      </c>
      <c r="B34" s="129">
        <v>47516</v>
      </c>
      <c r="C34" s="129">
        <v>11833</v>
      </c>
      <c r="D34" s="129">
        <v>11346</v>
      </c>
      <c r="E34" s="129"/>
      <c r="F34" s="129">
        <v>13091</v>
      </c>
      <c r="G34" s="129">
        <v>11246</v>
      </c>
      <c r="H34" s="129"/>
      <c r="I34" s="129">
        <v>44580</v>
      </c>
      <c r="J34" s="129">
        <v>8293</v>
      </c>
      <c r="K34" s="129">
        <v>10706</v>
      </c>
      <c r="L34" s="130">
        <v>0</v>
      </c>
      <c r="M34" s="129">
        <v>11274</v>
      </c>
      <c r="N34" s="129">
        <v>14307</v>
      </c>
    </row>
    <row r="35" spans="1:14" ht="12.75" customHeight="1" x14ac:dyDescent="0.2">
      <c r="A35" s="127" t="s">
        <v>30</v>
      </c>
      <c r="B35" s="129">
        <v>68067</v>
      </c>
      <c r="C35" s="129">
        <v>17260</v>
      </c>
      <c r="D35" s="129">
        <v>10296</v>
      </c>
      <c r="E35" s="129">
        <v>5859</v>
      </c>
      <c r="F35" s="129">
        <v>25875</v>
      </c>
      <c r="G35" s="129">
        <v>8777</v>
      </c>
      <c r="H35" s="129"/>
      <c r="I35" s="129">
        <v>50091</v>
      </c>
      <c r="J35" s="129">
        <v>11563</v>
      </c>
      <c r="K35" s="129">
        <v>3344</v>
      </c>
      <c r="L35" s="129">
        <v>6469</v>
      </c>
      <c r="M35" s="129">
        <v>20060</v>
      </c>
      <c r="N35" s="129">
        <v>8655</v>
      </c>
    </row>
    <row r="36" spans="1:14" ht="12.75" customHeight="1" x14ac:dyDescent="0.2">
      <c r="A36" s="127" t="s">
        <v>10</v>
      </c>
      <c r="B36" s="129">
        <v>84098</v>
      </c>
      <c r="C36" s="129">
        <v>22217</v>
      </c>
      <c r="D36" s="129">
        <v>34245</v>
      </c>
      <c r="E36" s="129">
        <v>5</v>
      </c>
      <c r="F36" s="129">
        <v>15600</v>
      </c>
      <c r="G36" s="129">
        <v>12031</v>
      </c>
      <c r="H36" s="129"/>
      <c r="I36" s="129">
        <v>102889</v>
      </c>
      <c r="J36" s="129">
        <v>21269</v>
      </c>
      <c r="K36" s="129">
        <v>46275</v>
      </c>
      <c r="L36" s="129">
        <v>164</v>
      </c>
      <c r="M36" s="129">
        <v>23673</v>
      </c>
      <c r="N36" s="129">
        <v>11508</v>
      </c>
    </row>
    <row r="37" spans="1:14" ht="12.75" customHeight="1" x14ac:dyDescent="0.2">
      <c r="A37" s="127" t="s">
        <v>21</v>
      </c>
      <c r="B37" s="129">
        <v>127789</v>
      </c>
      <c r="C37" s="129">
        <v>10413</v>
      </c>
      <c r="D37" s="129">
        <v>35370</v>
      </c>
      <c r="E37" s="129">
        <v>117</v>
      </c>
      <c r="F37" s="129">
        <v>55916</v>
      </c>
      <c r="G37" s="129">
        <v>25973</v>
      </c>
      <c r="H37" s="129"/>
      <c r="I37" s="129">
        <v>85541</v>
      </c>
      <c r="J37" s="129">
        <v>10882</v>
      </c>
      <c r="K37" s="129">
        <v>22940</v>
      </c>
      <c r="L37" s="129">
        <v>77</v>
      </c>
      <c r="M37" s="129">
        <v>25889</v>
      </c>
      <c r="N37" s="129">
        <v>25753</v>
      </c>
    </row>
    <row r="38" spans="1:14" ht="12.75" customHeight="1" x14ac:dyDescent="0.2">
      <c r="A38" s="127" t="s">
        <v>22</v>
      </c>
      <c r="B38" s="129">
        <v>211706</v>
      </c>
      <c r="C38" s="129">
        <v>65996</v>
      </c>
      <c r="D38" s="129">
        <v>90540</v>
      </c>
      <c r="E38" s="129">
        <v>2</v>
      </c>
      <c r="F38" s="129">
        <v>41152</v>
      </c>
      <c r="G38" s="129">
        <v>14016</v>
      </c>
      <c r="H38" s="129"/>
      <c r="I38" s="129">
        <v>178565</v>
      </c>
      <c r="J38" s="129">
        <v>79758</v>
      </c>
      <c r="K38" s="129">
        <v>54834</v>
      </c>
      <c r="L38" s="129">
        <v>0</v>
      </c>
      <c r="M38" s="129">
        <v>26521</v>
      </c>
      <c r="N38" s="129">
        <v>17452</v>
      </c>
    </row>
    <row r="39" spans="1:14" ht="12.75" customHeight="1" x14ac:dyDescent="0.2">
      <c r="A39" s="127" t="s">
        <v>25</v>
      </c>
      <c r="B39" s="129">
        <v>47401</v>
      </c>
      <c r="C39" s="129">
        <v>13449</v>
      </c>
      <c r="D39" s="129">
        <v>7533</v>
      </c>
      <c r="E39" s="129">
        <v>14493</v>
      </c>
      <c r="F39" s="129">
        <v>5532</v>
      </c>
      <c r="G39" s="129">
        <v>6394</v>
      </c>
      <c r="H39" s="129"/>
      <c r="I39" s="129">
        <v>32763</v>
      </c>
      <c r="J39" s="129">
        <v>9396</v>
      </c>
      <c r="K39" s="129">
        <v>600</v>
      </c>
      <c r="L39" s="129">
        <v>14073</v>
      </c>
      <c r="M39" s="129">
        <v>2230</v>
      </c>
      <c r="N39" s="129">
        <v>6464</v>
      </c>
    </row>
    <row r="40" spans="1:14" ht="12.75" customHeight="1" x14ac:dyDescent="0.2">
      <c r="A40" s="127" t="s">
        <v>11</v>
      </c>
      <c r="B40" s="129">
        <v>195900</v>
      </c>
      <c r="C40" s="129">
        <v>35843</v>
      </c>
      <c r="D40" s="129">
        <v>65227</v>
      </c>
      <c r="E40" s="129">
        <v>1372</v>
      </c>
      <c r="F40" s="129">
        <v>68809</v>
      </c>
      <c r="G40" s="129">
        <v>24649</v>
      </c>
      <c r="H40" s="129"/>
      <c r="I40" s="129">
        <v>127865</v>
      </c>
      <c r="J40" s="129">
        <v>37927</v>
      </c>
      <c r="K40" s="129">
        <v>26048</v>
      </c>
      <c r="L40" s="129">
        <v>1630</v>
      </c>
      <c r="M40" s="129">
        <v>37922</v>
      </c>
      <c r="N40" s="129">
        <v>24338</v>
      </c>
    </row>
    <row r="41" spans="1:14" ht="12.75" customHeight="1" x14ac:dyDescent="0.2">
      <c r="A41" s="127" t="s">
        <v>26</v>
      </c>
      <c r="B41" s="129">
        <v>21370</v>
      </c>
      <c r="C41" s="129">
        <v>9135</v>
      </c>
      <c r="D41" s="129">
        <v>2137</v>
      </c>
      <c r="E41" s="129"/>
      <c r="F41" s="129">
        <v>5115</v>
      </c>
      <c r="G41" s="129">
        <v>4983</v>
      </c>
      <c r="H41" s="129"/>
      <c r="I41" s="129">
        <v>32873</v>
      </c>
      <c r="J41" s="129">
        <v>17898</v>
      </c>
      <c r="K41" s="129">
        <v>3327</v>
      </c>
      <c r="L41" s="130">
        <v>0</v>
      </c>
      <c r="M41" s="129">
        <v>6207</v>
      </c>
      <c r="N41" s="129">
        <v>5441</v>
      </c>
    </row>
    <row r="42" spans="1:14" ht="12.75" customHeight="1" x14ac:dyDescent="0.2">
      <c r="A42" s="127" t="s">
        <v>27</v>
      </c>
      <c r="B42" s="129">
        <v>94927</v>
      </c>
      <c r="C42" s="129">
        <v>24359</v>
      </c>
      <c r="D42" s="129">
        <v>28218</v>
      </c>
      <c r="E42" s="129">
        <v>10306</v>
      </c>
      <c r="F42" s="129">
        <v>17153</v>
      </c>
      <c r="G42" s="129">
        <v>14891</v>
      </c>
      <c r="H42" s="129"/>
      <c r="I42" s="129">
        <v>65498</v>
      </c>
      <c r="J42" s="129">
        <v>11402</v>
      </c>
      <c r="K42" s="129">
        <v>16863</v>
      </c>
      <c r="L42" s="129">
        <v>5608</v>
      </c>
      <c r="M42" s="129">
        <v>16307</v>
      </c>
      <c r="N42" s="129">
        <v>15318</v>
      </c>
    </row>
    <row r="43" spans="1:14" ht="12.75" customHeight="1" x14ac:dyDescent="0.2">
      <c r="A43" s="127" t="s">
        <v>28</v>
      </c>
      <c r="B43" s="129">
        <v>86767</v>
      </c>
      <c r="C43" s="129">
        <v>15746</v>
      </c>
      <c r="D43" s="129">
        <v>21412</v>
      </c>
      <c r="E43" s="129">
        <v>24582</v>
      </c>
      <c r="F43" s="129">
        <v>19594</v>
      </c>
      <c r="G43" s="129">
        <v>5433</v>
      </c>
      <c r="H43" s="129"/>
      <c r="I43" s="129">
        <v>77323</v>
      </c>
      <c r="J43" s="129">
        <v>12654</v>
      </c>
      <c r="K43" s="129">
        <v>23586</v>
      </c>
      <c r="L43" s="129">
        <v>16584</v>
      </c>
      <c r="M43" s="129">
        <v>17511</v>
      </c>
      <c r="N43" s="129">
        <v>6988</v>
      </c>
    </row>
    <row r="44" spans="1:14" ht="12.75" customHeight="1" x14ac:dyDescent="0.2">
      <c r="A44" s="127" t="s">
        <v>31</v>
      </c>
      <c r="B44" s="129">
        <v>90960</v>
      </c>
      <c r="C44" s="129">
        <v>14982</v>
      </c>
      <c r="D44" s="129">
        <v>43642</v>
      </c>
      <c r="E44" s="129">
        <v>157</v>
      </c>
      <c r="F44" s="129">
        <v>19624</v>
      </c>
      <c r="G44" s="128">
        <v>12555</v>
      </c>
      <c r="H44" s="128"/>
      <c r="I44" s="129">
        <v>35838</v>
      </c>
      <c r="J44" s="129">
        <v>10037</v>
      </c>
      <c r="K44" s="129">
        <v>8255</v>
      </c>
      <c r="L44" s="129">
        <v>255</v>
      </c>
      <c r="M44" s="129">
        <v>4515</v>
      </c>
      <c r="N44" s="128">
        <v>12776</v>
      </c>
    </row>
    <row r="45" spans="1:14" ht="12.75" customHeight="1" thickBot="1" x14ac:dyDescent="0.25">
      <c r="A45" s="286" t="s">
        <v>12</v>
      </c>
      <c r="B45" s="287">
        <v>56638</v>
      </c>
      <c r="C45" s="287">
        <v>13526</v>
      </c>
      <c r="D45" s="287">
        <v>20031</v>
      </c>
      <c r="E45" s="287"/>
      <c r="F45" s="287">
        <v>17922</v>
      </c>
      <c r="G45" s="287">
        <v>5159</v>
      </c>
      <c r="H45" s="287"/>
      <c r="I45" s="287">
        <v>50583</v>
      </c>
      <c r="J45" s="287">
        <v>14938</v>
      </c>
      <c r="K45" s="287">
        <v>12942</v>
      </c>
      <c r="L45" s="288">
        <v>7</v>
      </c>
      <c r="M45" s="287">
        <v>16902</v>
      </c>
      <c r="N45" s="287">
        <v>5794</v>
      </c>
    </row>
    <row r="46" spans="1:14" x14ac:dyDescent="0.2">
      <c r="A46" s="135" t="s">
        <v>104</v>
      </c>
    </row>
  </sheetData>
  <mergeCells count="17">
    <mergeCell ref="B6:B7"/>
    <mergeCell ref="F6:F7"/>
    <mergeCell ref="G6:G7"/>
    <mergeCell ref="I6:I7"/>
    <mergeCell ref="E6:E7"/>
    <mergeCell ref="A2:N2"/>
    <mergeCell ref="J6:J7"/>
    <mergeCell ref="K6:K7"/>
    <mergeCell ref="L6:L7"/>
    <mergeCell ref="M6:M7"/>
    <mergeCell ref="N6:N7"/>
    <mergeCell ref="B5:G5"/>
    <mergeCell ref="A3:E3"/>
    <mergeCell ref="C6:C7"/>
    <mergeCell ref="D6:D7"/>
    <mergeCell ref="I5:N5"/>
    <mergeCell ref="A5:A7"/>
  </mergeCells>
  <phoneticPr fontId="0" type="noConversion"/>
  <hyperlinks>
    <hyperlink ref="A1" location="índice!A1" display="Regresar"/>
  </hyperlinks>
  <printOptions horizontalCentered="1" gridLinesSet="0"/>
  <pageMargins left="0.19685039370078741" right="0.23622047244094491" top="0.34" bottom="0.31496062992125984" header="0" footer="0.19685039370078741"/>
  <pageSetup scale="86" orientation="landscape" horizontalDpi="4294967292" verticalDpi="144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showZeros="0" zoomScale="90" zoomScaleNormal="90" zoomScaleSheetLayoutView="48" workbookViewId="0">
      <selection activeCell="A4" sqref="A4"/>
    </sheetView>
  </sheetViews>
  <sheetFormatPr baseColWidth="10" defaultRowHeight="12.75" x14ac:dyDescent="0.2"/>
  <cols>
    <col min="1" max="1" width="17.6640625" style="122" customWidth="1"/>
    <col min="2" max="3" width="8.21875" style="122" customWidth="1"/>
    <col min="4" max="4" width="8.44140625" style="122" bestFit="1" customWidth="1"/>
    <col min="5" max="5" width="7.44140625" style="122" customWidth="1"/>
    <col min="6" max="6" width="12.21875" style="122" bestFit="1" customWidth="1"/>
    <col min="7" max="7" width="1.21875" style="122" customWidth="1"/>
    <col min="8" max="8" width="8" style="122" customWidth="1"/>
    <col min="9" max="9" width="8.21875" style="122" customWidth="1"/>
    <col min="10" max="10" width="7.6640625" style="122" bestFit="1" customWidth="1"/>
    <col min="11" max="11" width="8.44140625" style="122" bestFit="1" customWidth="1"/>
    <col min="12" max="12" width="7.21875" style="122" customWidth="1"/>
    <col min="13" max="13" width="12.21875" style="122" bestFit="1" customWidth="1"/>
    <col min="14" max="16384" width="11.5546875" style="122"/>
  </cols>
  <sheetData>
    <row r="1" spans="1:14" x14ac:dyDescent="0.2">
      <c r="A1" s="234" t="s">
        <v>157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4" ht="12.75" customHeight="1" x14ac:dyDescent="0.2">
      <c r="A2" s="452" t="s">
        <v>76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136"/>
    </row>
    <row r="3" spans="1:14" ht="12.75" customHeight="1" x14ac:dyDescent="0.2">
      <c r="A3" s="289" t="s">
        <v>233</v>
      </c>
      <c r="B3" s="289"/>
      <c r="C3" s="289"/>
      <c r="D3" s="289"/>
      <c r="E3" s="276"/>
      <c r="F3" s="276"/>
      <c r="G3" s="276"/>
      <c r="H3" s="276"/>
      <c r="I3" s="276"/>
      <c r="J3" s="276"/>
      <c r="K3" s="276"/>
      <c r="L3" s="276"/>
      <c r="M3" s="276"/>
    </row>
    <row r="4" spans="1:14" ht="12.75" customHeight="1" thickBot="1" x14ac:dyDescent="0.25">
      <c r="A4" s="283"/>
      <c r="B4" s="283"/>
      <c r="C4" s="283"/>
      <c r="D4" s="274"/>
      <c r="E4" s="290"/>
      <c r="F4" s="274"/>
      <c r="G4" s="274"/>
      <c r="H4" s="278"/>
      <c r="I4" s="278"/>
      <c r="J4" s="278"/>
      <c r="K4" s="278"/>
      <c r="L4" s="274"/>
      <c r="M4" s="274" t="s">
        <v>201</v>
      </c>
    </row>
    <row r="5" spans="1:14" ht="12.75" customHeight="1" x14ac:dyDescent="0.2">
      <c r="A5" s="466" t="s">
        <v>121</v>
      </c>
      <c r="B5" s="467">
        <v>2002</v>
      </c>
      <c r="C5" s="467"/>
      <c r="D5" s="467"/>
      <c r="E5" s="467"/>
      <c r="F5" s="467"/>
      <c r="G5" s="291"/>
      <c r="H5" s="467">
        <v>2003</v>
      </c>
      <c r="I5" s="467"/>
      <c r="J5" s="467"/>
      <c r="K5" s="467"/>
      <c r="L5" s="467"/>
      <c r="M5" s="467"/>
    </row>
    <row r="6" spans="1:14" ht="12.75" customHeight="1" x14ac:dyDescent="0.2">
      <c r="A6" s="461"/>
      <c r="B6" s="463" t="s">
        <v>122</v>
      </c>
      <c r="C6" s="462" t="s">
        <v>141</v>
      </c>
      <c r="D6" s="461" t="s">
        <v>139</v>
      </c>
      <c r="E6" s="461" t="s">
        <v>79</v>
      </c>
      <c r="F6" s="462" t="s">
        <v>149</v>
      </c>
      <c r="G6" s="292"/>
      <c r="H6" s="463" t="s">
        <v>122</v>
      </c>
      <c r="I6" s="462" t="s">
        <v>141</v>
      </c>
      <c r="J6" s="462" t="s">
        <v>138</v>
      </c>
      <c r="K6" s="461" t="s">
        <v>139</v>
      </c>
      <c r="L6" s="461" t="s">
        <v>79</v>
      </c>
      <c r="M6" s="462" t="s">
        <v>149</v>
      </c>
    </row>
    <row r="7" spans="1:14" ht="12.75" customHeight="1" x14ac:dyDescent="0.2">
      <c r="A7" s="461"/>
      <c r="B7" s="463"/>
      <c r="C7" s="462"/>
      <c r="D7" s="461"/>
      <c r="E7" s="461"/>
      <c r="F7" s="462"/>
      <c r="G7" s="293"/>
      <c r="H7" s="463"/>
      <c r="I7" s="462"/>
      <c r="J7" s="462"/>
      <c r="K7" s="461"/>
      <c r="L7" s="461"/>
      <c r="M7" s="462"/>
    </row>
    <row r="8" spans="1:14" ht="12.75" customHeight="1" x14ac:dyDescent="0.2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</row>
    <row r="9" spans="1:14" ht="12.75" customHeight="1" x14ac:dyDescent="0.2">
      <c r="A9" s="125" t="s">
        <v>119</v>
      </c>
      <c r="B9" s="128">
        <v>1701281</v>
      </c>
      <c r="C9" s="128">
        <v>325357</v>
      </c>
      <c r="D9" s="128">
        <v>66514</v>
      </c>
      <c r="E9" s="128">
        <v>715185</v>
      </c>
      <c r="F9" s="128">
        <v>575521</v>
      </c>
      <c r="G9" s="128"/>
      <c r="H9" s="128">
        <v>2351068</v>
      </c>
      <c r="I9" s="128">
        <v>553865</v>
      </c>
      <c r="J9" s="128">
        <v>627470</v>
      </c>
      <c r="K9" s="128">
        <v>39323</v>
      </c>
      <c r="L9" s="128">
        <v>551303</v>
      </c>
      <c r="M9" s="128">
        <v>564532</v>
      </c>
    </row>
    <row r="10" spans="1:14" ht="12.75" customHeight="1" x14ac:dyDescent="0.2">
      <c r="A10" s="127"/>
      <c r="B10" s="128"/>
      <c r="C10" s="128"/>
      <c r="D10" s="128"/>
      <c r="E10" s="128"/>
      <c r="F10" s="128"/>
      <c r="G10" s="128"/>
      <c r="H10" s="128"/>
      <c r="I10" s="130"/>
      <c r="J10" s="130"/>
      <c r="K10" s="130"/>
      <c r="L10" s="126"/>
      <c r="M10" s="130"/>
    </row>
    <row r="11" spans="1:14" ht="12.75" customHeight="1" x14ac:dyDescent="0.2">
      <c r="A11" s="127" t="s">
        <v>13</v>
      </c>
      <c r="B11" s="129">
        <v>44555</v>
      </c>
      <c r="C11" s="128">
        <v>18264</v>
      </c>
      <c r="D11" s="128">
        <v>0</v>
      </c>
      <c r="E11" s="128">
        <v>14688</v>
      </c>
      <c r="F11" s="128">
        <v>11224</v>
      </c>
      <c r="G11" s="128"/>
      <c r="H11" s="129">
        <v>69824</v>
      </c>
      <c r="I11" s="126">
        <v>26418</v>
      </c>
      <c r="J11" s="126">
        <v>16798</v>
      </c>
      <c r="K11" s="126">
        <v>15</v>
      </c>
      <c r="L11" s="126">
        <v>15519</v>
      </c>
      <c r="M11" s="126">
        <v>10768</v>
      </c>
    </row>
    <row r="12" spans="1:14" ht="12.75" customHeight="1" x14ac:dyDescent="0.2">
      <c r="A12" s="127" t="s">
        <v>19</v>
      </c>
      <c r="B12" s="129">
        <v>62255</v>
      </c>
      <c r="C12" s="128">
        <v>14268</v>
      </c>
      <c r="D12" s="128">
        <v>0</v>
      </c>
      <c r="E12" s="128">
        <v>22076</v>
      </c>
      <c r="F12" s="128">
        <v>25747</v>
      </c>
      <c r="G12" s="128"/>
      <c r="H12" s="129">
        <v>77978</v>
      </c>
      <c r="I12" s="126">
        <v>9899</v>
      </c>
      <c r="J12" s="126">
        <v>18879</v>
      </c>
      <c r="K12" s="126">
        <v>439</v>
      </c>
      <c r="L12" s="126">
        <v>23837</v>
      </c>
      <c r="M12" s="126">
        <v>23677</v>
      </c>
    </row>
    <row r="13" spans="1:14" ht="12.75" customHeight="1" x14ac:dyDescent="0.2">
      <c r="A13" s="127" t="s">
        <v>20</v>
      </c>
      <c r="B13" s="129">
        <v>10606</v>
      </c>
      <c r="C13" s="128">
        <v>248</v>
      </c>
      <c r="D13" s="128">
        <v>425</v>
      </c>
      <c r="E13" s="128">
        <v>4759</v>
      </c>
      <c r="F13" s="128">
        <v>5115</v>
      </c>
      <c r="G13" s="128"/>
      <c r="H13" s="129">
        <v>12638</v>
      </c>
      <c r="I13" s="126">
        <v>633</v>
      </c>
      <c r="J13" s="126">
        <v>1240</v>
      </c>
      <c r="K13" s="126">
        <v>50</v>
      </c>
      <c r="L13" s="126">
        <v>5768</v>
      </c>
      <c r="M13" s="126">
        <v>4854</v>
      </c>
    </row>
    <row r="14" spans="1:14" ht="12.75" customHeight="1" x14ac:dyDescent="0.2">
      <c r="A14" s="127" t="s">
        <v>29</v>
      </c>
      <c r="B14" s="129">
        <v>31684</v>
      </c>
      <c r="C14" s="128">
        <v>12204</v>
      </c>
      <c r="D14" s="128">
        <v>12244</v>
      </c>
      <c r="E14" s="128">
        <v>3311</v>
      </c>
      <c r="F14" s="128">
        <v>3833</v>
      </c>
      <c r="G14" s="128"/>
      <c r="H14" s="129">
        <v>23308</v>
      </c>
      <c r="I14" s="126">
        <v>8766</v>
      </c>
      <c r="J14" s="126">
        <v>506</v>
      </c>
      <c r="K14" s="126">
        <v>6499</v>
      </c>
      <c r="L14" s="126">
        <v>3840</v>
      </c>
      <c r="M14" s="126">
        <v>3596</v>
      </c>
    </row>
    <row r="15" spans="1:14" ht="12.75" customHeight="1" x14ac:dyDescent="0.2">
      <c r="A15" s="127" t="s">
        <v>6</v>
      </c>
      <c r="B15" s="129">
        <v>92431</v>
      </c>
      <c r="C15" s="128">
        <v>16205</v>
      </c>
      <c r="D15" s="128">
        <v>0</v>
      </c>
      <c r="E15" s="128">
        <v>44318</v>
      </c>
      <c r="F15" s="128">
        <v>28788</v>
      </c>
      <c r="G15" s="128"/>
      <c r="H15" s="129">
        <v>103642</v>
      </c>
      <c r="I15" s="126">
        <v>12634</v>
      </c>
      <c r="J15" s="126">
        <v>31369</v>
      </c>
      <c r="K15" s="126">
        <v>330</v>
      </c>
      <c r="L15" s="126">
        <v>29140</v>
      </c>
      <c r="M15" s="126">
        <v>29042</v>
      </c>
    </row>
    <row r="16" spans="1:14" ht="12.75" customHeight="1" x14ac:dyDescent="0.2">
      <c r="A16" s="127" t="s">
        <v>14</v>
      </c>
      <c r="B16" s="129">
        <v>8699</v>
      </c>
      <c r="C16" s="128">
        <v>1</v>
      </c>
      <c r="D16" s="128">
        <v>98</v>
      </c>
      <c r="E16" s="128">
        <v>3923</v>
      </c>
      <c r="F16" s="128">
        <v>4198</v>
      </c>
      <c r="G16" s="128"/>
      <c r="H16" s="129">
        <v>13767</v>
      </c>
      <c r="I16" s="126">
        <v>2097</v>
      </c>
      <c r="J16" s="126">
        <v>4546</v>
      </c>
      <c r="K16" s="126">
        <v>55</v>
      </c>
      <c r="L16" s="126">
        <v>3139</v>
      </c>
      <c r="M16" s="126">
        <v>3860</v>
      </c>
    </row>
    <row r="17" spans="1:13" ht="12.75" customHeight="1" x14ac:dyDescent="0.2">
      <c r="A17" s="127" t="s">
        <v>1</v>
      </c>
      <c r="B17" s="129">
        <v>32844</v>
      </c>
      <c r="C17" s="128">
        <v>7573</v>
      </c>
      <c r="D17" s="128">
        <v>1918</v>
      </c>
      <c r="E17" s="128">
        <v>17120</v>
      </c>
      <c r="F17" s="128">
        <v>6110</v>
      </c>
      <c r="G17" s="128"/>
      <c r="H17" s="129">
        <v>56406</v>
      </c>
      <c r="I17" s="126">
        <v>9252</v>
      </c>
      <c r="J17" s="126">
        <v>16758</v>
      </c>
      <c r="K17" s="126">
        <v>5127</v>
      </c>
      <c r="L17" s="126">
        <v>18657</v>
      </c>
      <c r="M17" s="126">
        <v>6340</v>
      </c>
    </row>
    <row r="18" spans="1:13" ht="12.75" customHeight="1" x14ac:dyDescent="0.2">
      <c r="A18" s="127" t="s">
        <v>7</v>
      </c>
      <c r="B18" s="129">
        <v>82601</v>
      </c>
      <c r="C18" s="128">
        <v>2018</v>
      </c>
      <c r="D18" s="128">
        <v>4</v>
      </c>
      <c r="E18" s="128">
        <v>51893</v>
      </c>
      <c r="F18" s="128">
        <v>27558</v>
      </c>
      <c r="G18" s="128"/>
      <c r="H18" s="129">
        <v>116689</v>
      </c>
      <c r="I18" s="126">
        <v>4202</v>
      </c>
      <c r="J18" s="126">
        <v>40682</v>
      </c>
      <c r="K18" s="126">
        <v>4444</v>
      </c>
      <c r="L18" s="126">
        <v>40764</v>
      </c>
      <c r="M18" s="126">
        <v>27921</v>
      </c>
    </row>
    <row r="19" spans="1:13" ht="12.75" customHeight="1" x14ac:dyDescent="0.2">
      <c r="A19" s="131" t="s">
        <v>107</v>
      </c>
      <c r="B19" s="129">
        <v>30188</v>
      </c>
      <c r="C19" s="128">
        <v>4546</v>
      </c>
      <c r="D19" s="128">
        <v>3</v>
      </c>
      <c r="E19" s="128">
        <v>4419</v>
      </c>
      <c r="F19" s="128">
        <v>20313</v>
      </c>
      <c r="G19" s="128"/>
      <c r="H19" s="129">
        <v>43042</v>
      </c>
      <c r="I19" s="126">
        <v>15073</v>
      </c>
      <c r="J19" s="126">
        <v>3496</v>
      </c>
      <c r="K19" s="126">
        <v>23</v>
      </c>
      <c r="L19" s="126">
        <v>4361</v>
      </c>
      <c r="M19" s="126">
        <v>19379</v>
      </c>
    </row>
    <row r="20" spans="1:13" ht="12.75" customHeight="1" x14ac:dyDescent="0.2">
      <c r="A20" s="131" t="s">
        <v>106</v>
      </c>
      <c r="B20" s="129">
        <v>141697</v>
      </c>
      <c r="C20" s="128">
        <v>22107</v>
      </c>
      <c r="D20" s="128">
        <v>2</v>
      </c>
      <c r="E20" s="128">
        <v>77473</v>
      </c>
      <c r="F20" s="128">
        <v>40131</v>
      </c>
      <c r="G20" s="128"/>
      <c r="H20" s="129">
        <v>99548</v>
      </c>
      <c r="I20" s="126">
        <v>3816</v>
      </c>
      <c r="J20" s="126">
        <v>43888</v>
      </c>
      <c r="K20" s="126">
        <v>46</v>
      </c>
      <c r="L20" s="126">
        <v>13568</v>
      </c>
      <c r="M20" s="126">
        <v>37308</v>
      </c>
    </row>
    <row r="21" spans="1:13" ht="12.75" customHeight="1" x14ac:dyDescent="0.2">
      <c r="A21" s="132" t="s">
        <v>8</v>
      </c>
      <c r="B21" s="129">
        <v>33288</v>
      </c>
      <c r="C21" s="128">
        <v>11387</v>
      </c>
      <c r="D21" s="128">
        <v>342</v>
      </c>
      <c r="E21" s="128">
        <v>9500</v>
      </c>
      <c r="F21" s="128">
        <v>11435</v>
      </c>
      <c r="G21" s="128"/>
      <c r="H21" s="129">
        <v>49786</v>
      </c>
      <c r="I21" s="126">
        <v>3817</v>
      </c>
      <c r="J21" s="126">
        <v>23102</v>
      </c>
      <c r="K21" s="126">
        <v>1261</v>
      </c>
      <c r="L21" s="126">
        <v>9705</v>
      </c>
      <c r="M21" s="126">
        <v>11868</v>
      </c>
    </row>
    <row r="22" spans="1:13" ht="12.75" customHeight="1" x14ac:dyDescent="0.2">
      <c r="A22" s="132" t="s">
        <v>15</v>
      </c>
      <c r="B22" s="129">
        <v>84075</v>
      </c>
      <c r="C22" s="128">
        <v>3305</v>
      </c>
      <c r="D22" s="128">
        <v>0</v>
      </c>
      <c r="E22" s="128">
        <v>48394</v>
      </c>
      <c r="F22" s="128">
        <v>30961</v>
      </c>
      <c r="G22" s="128"/>
      <c r="H22" s="129">
        <v>147446</v>
      </c>
      <c r="I22" s="126">
        <v>29802</v>
      </c>
      <c r="J22" s="126">
        <v>54121</v>
      </c>
      <c r="K22" s="126">
        <v>156</v>
      </c>
      <c r="L22" s="126">
        <v>32272</v>
      </c>
      <c r="M22" s="126">
        <v>31249</v>
      </c>
    </row>
    <row r="23" spans="1:13" ht="12.75" customHeight="1" x14ac:dyDescent="0.2">
      <c r="A23" s="132" t="s">
        <v>2</v>
      </c>
      <c r="B23" s="129">
        <v>23205</v>
      </c>
      <c r="C23" s="128">
        <v>1205</v>
      </c>
      <c r="D23" s="128">
        <v>3724</v>
      </c>
      <c r="E23" s="128">
        <v>10531</v>
      </c>
      <c r="F23" s="128">
        <v>7835</v>
      </c>
      <c r="G23" s="128"/>
      <c r="H23" s="129">
        <v>44439</v>
      </c>
      <c r="I23" s="126">
        <v>4277</v>
      </c>
      <c r="J23" s="126">
        <v>14944</v>
      </c>
      <c r="K23" s="126">
        <v>1212</v>
      </c>
      <c r="L23" s="126">
        <v>15335</v>
      </c>
      <c r="M23" s="126">
        <v>7905</v>
      </c>
    </row>
    <row r="24" spans="1:13" ht="12.75" customHeight="1" x14ac:dyDescent="0.2">
      <c r="A24" s="132" t="s">
        <v>5</v>
      </c>
      <c r="B24" s="129">
        <v>18636</v>
      </c>
      <c r="C24" s="128">
        <v>8604</v>
      </c>
      <c r="D24" s="128">
        <v>0</v>
      </c>
      <c r="E24" s="128">
        <v>2362</v>
      </c>
      <c r="F24" s="128">
        <v>6861</v>
      </c>
      <c r="G24" s="128"/>
      <c r="H24" s="129">
        <v>24394</v>
      </c>
      <c r="I24" s="126">
        <v>10579</v>
      </c>
      <c r="J24" s="126">
        <v>1076</v>
      </c>
      <c r="K24" s="126">
        <v>16</v>
      </c>
      <c r="L24" s="126">
        <v>4582</v>
      </c>
      <c r="M24" s="126">
        <v>7757</v>
      </c>
    </row>
    <row r="25" spans="1:13" ht="12.75" customHeight="1" x14ac:dyDescent="0.2">
      <c r="A25" s="132" t="s">
        <v>16</v>
      </c>
      <c r="B25" s="129">
        <v>86835</v>
      </c>
      <c r="C25" s="128">
        <v>10840</v>
      </c>
      <c r="D25" s="128">
        <v>118</v>
      </c>
      <c r="E25" s="128">
        <v>30690</v>
      </c>
      <c r="F25" s="128">
        <v>46543</v>
      </c>
      <c r="G25" s="128"/>
      <c r="H25" s="129">
        <v>90890</v>
      </c>
      <c r="I25" s="126">
        <v>19507</v>
      </c>
      <c r="J25" s="126">
        <v>11556</v>
      </c>
      <c r="K25" s="126">
        <v>405</v>
      </c>
      <c r="L25" s="126">
        <v>13896</v>
      </c>
      <c r="M25" s="126">
        <v>45526</v>
      </c>
    </row>
    <row r="26" spans="1:13" ht="12.75" customHeight="1" x14ac:dyDescent="0.2">
      <c r="A26" s="131" t="s">
        <v>109</v>
      </c>
      <c r="B26" s="129">
        <v>52805</v>
      </c>
      <c r="C26" s="128">
        <v>8813</v>
      </c>
      <c r="D26" s="128">
        <v>0</v>
      </c>
      <c r="E26" s="128">
        <v>3254</v>
      </c>
      <c r="F26" s="128">
        <v>40228</v>
      </c>
      <c r="G26" s="128"/>
      <c r="H26" s="129">
        <v>52651</v>
      </c>
      <c r="I26" s="126">
        <v>7196</v>
      </c>
      <c r="J26" s="126">
        <v>1593</v>
      </c>
      <c r="K26" s="126">
        <v>76</v>
      </c>
      <c r="L26" s="126">
        <v>1495</v>
      </c>
      <c r="M26" s="126">
        <v>40012</v>
      </c>
    </row>
    <row r="27" spans="1:13" ht="12.75" customHeight="1" x14ac:dyDescent="0.2">
      <c r="A27" s="131" t="s">
        <v>110</v>
      </c>
      <c r="B27" s="129">
        <v>23053</v>
      </c>
      <c r="C27" s="128">
        <v>4741</v>
      </c>
      <c r="D27" s="128">
        <v>0</v>
      </c>
      <c r="E27" s="128">
        <v>1294</v>
      </c>
      <c r="F27" s="128">
        <v>16754</v>
      </c>
      <c r="G27" s="128"/>
      <c r="H27" s="129">
        <v>94650</v>
      </c>
      <c r="I27" s="126">
        <v>77356</v>
      </c>
      <c r="J27" s="126">
        <v>273</v>
      </c>
      <c r="K27" s="126">
        <v>14</v>
      </c>
      <c r="L27" s="126">
        <v>1392</v>
      </c>
      <c r="M27" s="126">
        <v>16064</v>
      </c>
    </row>
    <row r="28" spans="1:13" ht="12.75" customHeight="1" x14ac:dyDescent="0.2">
      <c r="A28" s="127" t="s">
        <v>17</v>
      </c>
      <c r="B28" s="129">
        <v>34046</v>
      </c>
      <c r="C28" s="128">
        <v>2015</v>
      </c>
      <c r="D28" s="128">
        <v>1431</v>
      </c>
      <c r="E28" s="128">
        <v>16203</v>
      </c>
      <c r="F28" s="128">
        <v>13968</v>
      </c>
      <c r="G28" s="128"/>
      <c r="H28" s="129">
        <v>48677</v>
      </c>
      <c r="I28" s="126">
        <v>22577</v>
      </c>
      <c r="J28" s="126">
        <v>4845</v>
      </c>
      <c r="K28" s="126">
        <v>1248</v>
      </c>
      <c r="L28" s="126">
        <v>5643</v>
      </c>
      <c r="M28" s="126">
        <v>14083</v>
      </c>
    </row>
    <row r="29" spans="1:13" ht="12.75" customHeight="1" x14ac:dyDescent="0.2">
      <c r="A29" s="127" t="s">
        <v>3</v>
      </c>
      <c r="B29" s="129">
        <v>18791</v>
      </c>
      <c r="C29" s="128">
        <v>3089</v>
      </c>
      <c r="D29" s="128">
        <v>13</v>
      </c>
      <c r="E29" s="128">
        <v>8625</v>
      </c>
      <c r="F29" s="128">
        <v>6743</v>
      </c>
      <c r="G29" s="128"/>
      <c r="H29" s="129">
        <v>23691</v>
      </c>
      <c r="I29" s="126">
        <v>8463</v>
      </c>
      <c r="J29" s="126">
        <v>2716</v>
      </c>
      <c r="K29" s="126">
        <v>13</v>
      </c>
      <c r="L29" s="126">
        <v>4687</v>
      </c>
      <c r="M29" s="126">
        <v>7547</v>
      </c>
    </row>
    <row r="30" spans="1:13" ht="12.75" customHeight="1" x14ac:dyDescent="0.2">
      <c r="A30" s="127" t="s">
        <v>18</v>
      </c>
      <c r="B30" s="129">
        <v>12251</v>
      </c>
      <c r="C30" s="128">
        <v>400</v>
      </c>
      <c r="D30" s="128">
        <v>2506</v>
      </c>
      <c r="E30" s="128">
        <v>3717</v>
      </c>
      <c r="F30" s="128">
        <v>4927</v>
      </c>
      <c r="G30" s="128"/>
      <c r="H30" s="129">
        <v>11693</v>
      </c>
      <c r="I30" s="126">
        <v>2395</v>
      </c>
      <c r="J30" s="126">
        <v>119</v>
      </c>
      <c r="K30" s="126">
        <v>414</v>
      </c>
      <c r="L30" s="126">
        <v>3416</v>
      </c>
      <c r="M30" s="126">
        <v>5315</v>
      </c>
    </row>
    <row r="31" spans="1:13" ht="12.75" customHeight="1" x14ac:dyDescent="0.2">
      <c r="A31" s="127" t="s">
        <v>9</v>
      </c>
      <c r="B31" s="129">
        <v>208048</v>
      </c>
      <c r="C31" s="128">
        <v>59390</v>
      </c>
      <c r="D31" s="128">
        <v>0</v>
      </c>
      <c r="E31" s="128">
        <v>108692</v>
      </c>
      <c r="F31" s="128">
        <v>39587</v>
      </c>
      <c r="G31" s="128"/>
      <c r="H31" s="129">
        <v>317465</v>
      </c>
      <c r="I31" s="126">
        <v>47447</v>
      </c>
      <c r="J31" s="126">
        <v>135797</v>
      </c>
      <c r="K31" s="126">
        <v>0</v>
      </c>
      <c r="L31" s="126">
        <v>94390</v>
      </c>
      <c r="M31" s="126">
        <v>37725</v>
      </c>
    </row>
    <row r="32" spans="1:13" ht="12.75" customHeight="1" x14ac:dyDescent="0.2">
      <c r="A32" s="127" t="s">
        <v>23</v>
      </c>
      <c r="B32" s="129">
        <v>26733</v>
      </c>
      <c r="C32" s="128">
        <v>3715</v>
      </c>
      <c r="D32" s="128">
        <v>7393</v>
      </c>
      <c r="E32" s="128">
        <v>8252</v>
      </c>
      <c r="F32" s="128">
        <v>6625</v>
      </c>
      <c r="G32" s="128"/>
      <c r="H32" s="129">
        <v>36139</v>
      </c>
      <c r="I32" s="126">
        <v>3660</v>
      </c>
      <c r="J32" s="126">
        <v>10816</v>
      </c>
      <c r="K32" s="126">
        <v>2368</v>
      </c>
      <c r="L32" s="126">
        <v>12274</v>
      </c>
      <c r="M32" s="126">
        <v>6749</v>
      </c>
    </row>
    <row r="33" spans="1:13" ht="12.75" customHeight="1" x14ac:dyDescent="0.2">
      <c r="A33" s="127" t="s">
        <v>24</v>
      </c>
      <c r="B33" s="129">
        <v>57655</v>
      </c>
      <c r="C33" s="128">
        <v>9068</v>
      </c>
      <c r="D33" s="128">
        <v>209</v>
      </c>
      <c r="E33" s="128">
        <v>31965</v>
      </c>
      <c r="F33" s="128">
        <v>15875</v>
      </c>
      <c r="G33" s="128"/>
      <c r="H33" s="129">
        <v>107065</v>
      </c>
      <c r="I33" s="126">
        <v>21026</v>
      </c>
      <c r="J33" s="126">
        <v>34699</v>
      </c>
      <c r="K33" s="126">
        <v>70</v>
      </c>
      <c r="L33" s="126">
        <v>34880</v>
      </c>
      <c r="M33" s="126">
        <v>16210</v>
      </c>
    </row>
    <row r="34" spans="1:13" ht="12.75" customHeight="1" x14ac:dyDescent="0.2">
      <c r="A34" s="127" t="s">
        <v>4</v>
      </c>
      <c r="B34" s="129">
        <v>29682</v>
      </c>
      <c r="C34" s="128">
        <v>3064</v>
      </c>
      <c r="D34" s="128">
        <v>0</v>
      </c>
      <c r="E34" s="128">
        <v>12266</v>
      </c>
      <c r="F34" s="128">
        <v>13328</v>
      </c>
      <c r="G34" s="128"/>
      <c r="H34" s="129">
        <v>71856</v>
      </c>
      <c r="I34" s="126">
        <v>23442</v>
      </c>
      <c r="J34" s="126">
        <v>21909</v>
      </c>
      <c r="K34" s="126">
        <v>3</v>
      </c>
      <c r="L34" s="126">
        <v>12337</v>
      </c>
      <c r="M34" s="126">
        <v>13398</v>
      </c>
    </row>
    <row r="35" spans="1:13" ht="12.75" customHeight="1" x14ac:dyDescent="0.2">
      <c r="A35" s="127" t="s">
        <v>30</v>
      </c>
      <c r="B35" s="129">
        <v>39481</v>
      </c>
      <c r="C35" s="128">
        <v>2527</v>
      </c>
      <c r="D35" s="128">
        <v>4307</v>
      </c>
      <c r="E35" s="128">
        <v>23775</v>
      </c>
      <c r="F35" s="128">
        <v>8657</v>
      </c>
      <c r="G35" s="128"/>
      <c r="H35" s="129">
        <v>49285</v>
      </c>
      <c r="I35" s="126">
        <v>3696</v>
      </c>
      <c r="J35" s="126">
        <v>7912</v>
      </c>
      <c r="K35" s="126">
        <v>3999</v>
      </c>
      <c r="L35" s="126">
        <v>24525</v>
      </c>
      <c r="M35" s="126">
        <v>9023</v>
      </c>
    </row>
    <row r="36" spans="1:13" ht="12.75" customHeight="1" x14ac:dyDescent="0.2">
      <c r="A36" s="127" t="s">
        <v>10</v>
      </c>
      <c r="B36" s="129">
        <v>43442</v>
      </c>
      <c r="C36" s="128">
        <v>10962</v>
      </c>
      <c r="D36" s="128">
        <v>795</v>
      </c>
      <c r="E36" s="128">
        <v>19931</v>
      </c>
      <c r="F36" s="128">
        <v>11458</v>
      </c>
      <c r="G36" s="128"/>
      <c r="H36" s="129">
        <v>68984</v>
      </c>
      <c r="I36" s="126">
        <v>11878</v>
      </c>
      <c r="J36" s="126">
        <v>29391</v>
      </c>
      <c r="K36" s="126">
        <v>109</v>
      </c>
      <c r="L36" s="126">
        <v>16332</v>
      </c>
      <c r="M36" s="126">
        <v>11037</v>
      </c>
    </row>
    <row r="37" spans="1:13" ht="12.75" customHeight="1" x14ac:dyDescent="0.2">
      <c r="A37" s="127" t="s">
        <v>21</v>
      </c>
      <c r="B37" s="129">
        <v>40380</v>
      </c>
      <c r="C37" s="128">
        <v>5924</v>
      </c>
      <c r="D37" s="128">
        <v>115</v>
      </c>
      <c r="E37" s="128">
        <v>9214</v>
      </c>
      <c r="F37" s="128">
        <v>24403</v>
      </c>
      <c r="G37" s="128"/>
      <c r="H37" s="129">
        <v>77773</v>
      </c>
      <c r="I37" s="126">
        <v>23129</v>
      </c>
      <c r="J37" s="126">
        <v>5497</v>
      </c>
      <c r="K37" s="126">
        <v>83</v>
      </c>
      <c r="L37" s="126">
        <v>27117</v>
      </c>
      <c r="M37" s="126">
        <v>20636</v>
      </c>
    </row>
    <row r="38" spans="1:13" ht="12.75" customHeight="1" x14ac:dyDescent="0.2">
      <c r="A38" s="127" t="s">
        <v>22</v>
      </c>
      <c r="B38" s="129">
        <v>59778</v>
      </c>
      <c r="C38" s="128">
        <v>5230</v>
      </c>
      <c r="D38" s="128">
        <v>4105</v>
      </c>
      <c r="E38" s="128">
        <v>29857</v>
      </c>
      <c r="F38" s="128">
        <v>20143</v>
      </c>
      <c r="G38" s="128"/>
      <c r="H38" s="129">
        <v>109138</v>
      </c>
      <c r="I38" s="126">
        <v>23429</v>
      </c>
      <c r="J38" s="126">
        <v>44578</v>
      </c>
      <c r="K38" s="126">
        <v>86</v>
      </c>
      <c r="L38" s="126">
        <v>21097</v>
      </c>
      <c r="M38" s="126">
        <v>19741</v>
      </c>
    </row>
    <row r="39" spans="1:13" ht="12.75" customHeight="1" x14ac:dyDescent="0.2">
      <c r="A39" s="127" t="s">
        <v>25</v>
      </c>
      <c r="B39" s="129">
        <v>42407</v>
      </c>
      <c r="C39" s="128">
        <v>22687</v>
      </c>
      <c r="D39" s="128">
        <v>11201</v>
      </c>
      <c r="E39" s="128">
        <v>1990</v>
      </c>
      <c r="F39" s="128">
        <v>6421</v>
      </c>
      <c r="G39" s="128"/>
      <c r="H39" s="129">
        <v>24427</v>
      </c>
      <c r="I39" s="126">
        <v>8425</v>
      </c>
      <c r="J39" s="126">
        <v>35</v>
      </c>
      <c r="K39" s="126">
        <v>5902</v>
      </c>
      <c r="L39" s="126">
        <v>3188</v>
      </c>
      <c r="M39" s="126">
        <v>6635</v>
      </c>
    </row>
    <row r="40" spans="1:13" ht="12.75" customHeight="1" x14ac:dyDescent="0.2">
      <c r="A40" s="127" t="s">
        <v>11</v>
      </c>
      <c r="B40" s="129">
        <v>65785</v>
      </c>
      <c r="C40" s="128">
        <v>10606</v>
      </c>
      <c r="D40" s="128">
        <v>597</v>
      </c>
      <c r="E40" s="128">
        <v>30848</v>
      </c>
      <c r="F40" s="128">
        <v>23353</v>
      </c>
      <c r="G40" s="128"/>
      <c r="H40" s="129">
        <v>65161</v>
      </c>
      <c r="I40" s="126">
        <v>34952</v>
      </c>
      <c r="J40" s="126">
        <v>1659</v>
      </c>
      <c r="K40" s="126">
        <v>493</v>
      </c>
      <c r="L40" s="126">
        <v>5368</v>
      </c>
      <c r="M40" s="126">
        <v>22598</v>
      </c>
    </row>
    <row r="41" spans="1:13" ht="12.75" customHeight="1" x14ac:dyDescent="0.2">
      <c r="A41" s="127" t="s">
        <v>26</v>
      </c>
      <c r="B41" s="129">
        <v>20591</v>
      </c>
      <c r="C41" s="128">
        <v>9621</v>
      </c>
      <c r="D41" s="128">
        <v>0</v>
      </c>
      <c r="E41" s="128">
        <v>6263</v>
      </c>
      <c r="F41" s="128">
        <v>4548</v>
      </c>
      <c r="G41" s="128"/>
      <c r="H41" s="129">
        <v>22006</v>
      </c>
      <c r="I41" s="126">
        <v>7909</v>
      </c>
      <c r="J41" s="126">
        <v>5607</v>
      </c>
      <c r="K41" s="126">
        <v>18</v>
      </c>
      <c r="L41" s="126">
        <v>3920</v>
      </c>
      <c r="M41" s="126">
        <v>4457</v>
      </c>
    </row>
    <row r="42" spans="1:13" ht="12.75" customHeight="1" x14ac:dyDescent="0.2">
      <c r="A42" s="127" t="s">
        <v>27</v>
      </c>
      <c r="B42" s="129">
        <v>36115</v>
      </c>
      <c r="C42" s="128">
        <v>8456</v>
      </c>
      <c r="D42" s="128">
        <v>1654</v>
      </c>
      <c r="E42" s="128">
        <v>10739</v>
      </c>
      <c r="F42" s="128">
        <v>14603</v>
      </c>
      <c r="G42" s="128"/>
      <c r="H42" s="129">
        <v>61874</v>
      </c>
      <c r="I42" s="126">
        <v>21446</v>
      </c>
      <c r="J42" s="126">
        <v>13872</v>
      </c>
      <c r="K42" s="126">
        <v>152</v>
      </c>
      <c r="L42" s="126">
        <v>11520</v>
      </c>
      <c r="M42" s="126">
        <v>13708</v>
      </c>
    </row>
    <row r="43" spans="1:13" ht="12.75" customHeight="1" x14ac:dyDescent="0.2">
      <c r="A43" s="127" t="s">
        <v>28</v>
      </c>
      <c r="B43" s="129">
        <v>57917</v>
      </c>
      <c r="C43" s="128">
        <v>18739</v>
      </c>
      <c r="D43" s="128">
        <v>13202</v>
      </c>
      <c r="E43" s="128">
        <v>16038</v>
      </c>
      <c r="F43" s="128">
        <v>9726</v>
      </c>
      <c r="G43" s="128"/>
      <c r="H43" s="129">
        <v>56685</v>
      </c>
      <c r="I43" s="126">
        <v>27287</v>
      </c>
      <c r="J43" s="126">
        <v>5136</v>
      </c>
      <c r="K43" s="126">
        <v>4178</v>
      </c>
      <c r="L43" s="126">
        <v>9089</v>
      </c>
      <c r="M43" s="126">
        <v>10977</v>
      </c>
    </row>
    <row r="44" spans="1:13" ht="12.75" customHeight="1" x14ac:dyDescent="0.2">
      <c r="A44" s="127" t="s">
        <v>31</v>
      </c>
      <c r="B44" s="129">
        <v>22850</v>
      </c>
      <c r="C44" s="128">
        <v>2021</v>
      </c>
      <c r="D44" s="128">
        <v>108</v>
      </c>
      <c r="E44" s="128">
        <v>8350</v>
      </c>
      <c r="F44" s="128">
        <v>11668</v>
      </c>
      <c r="G44" s="128"/>
      <c r="H44" s="129">
        <v>31746</v>
      </c>
      <c r="I44" s="126">
        <v>15134</v>
      </c>
      <c r="J44" s="126">
        <v>1489</v>
      </c>
      <c r="K44" s="126">
        <v>19</v>
      </c>
      <c r="L44" s="126">
        <v>2573</v>
      </c>
      <c r="M44" s="126">
        <v>11809</v>
      </c>
    </row>
    <row r="45" spans="1:13" ht="12.75" customHeight="1" thickBot="1" x14ac:dyDescent="0.25">
      <c r="A45" s="286" t="s">
        <v>12</v>
      </c>
      <c r="B45" s="287">
        <v>25872</v>
      </c>
      <c r="C45" s="294">
        <v>1514</v>
      </c>
      <c r="D45" s="294">
        <v>0</v>
      </c>
      <c r="E45" s="294">
        <v>18455</v>
      </c>
      <c r="F45" s="294">
        <v>5854</v>
      </c>
      <c r="G45" s="294"/>
      <c r="H45" s="287">
        <v>46305</v>
      </c>
      <c r="I45" s="295">
        <v>2246</v>
      </c>
      <c r="J45" s="295">
        <v>16566</v>
      </c>
      <c r="K45" s="295">
        <v>0</v>
      </c>
      <c r="L45" s="295">
        <v>21677</v>
      </c>
      <c r="M45" s="295">
        <v>5758</v>
      </c>
    </row>
    <row r="46" spans="1:13" ht="12.75" customHeight="1" x14ac:dyDescent="0.2">
      <c r="A46" s="133" t="s">
        <v>104</v>
      </c>
      <c r="B46" s="134"/>
      <c r="C46" s="124"/>
      <c r="D46" s="124"/>
      <c r="E46" s="134"/>
    </row>
  </sheetData>
  <mergeCells count="15">
    <mergeCell ref="A2:M2"/>
    <mergeCell ref="B5:F5"/>
    <mergeCell ref="A5:A7"/>
    <mergeCell ref="B6:B7"/>
    <mergeCell ref="C6:C7"/>
    <mergeCell ref="D6:D7"/>
    <mergeCell ref="E6:E7"/>
    <mergeCell ref="K6:K7"/>
    <mergeCell ref="L6:L7"/>
    <mergeCell ref="F6:F7"/>
    <mergeCell ref="H6:H7"/>
    <mergeCell ref="I6:I7"/>
    <mergeCell ref="J6:J7"/>
    <mergeCell ref="M6:M7"/>
    <mergeCell ref="H5:M5"/>
  </mergeCells>
  <phoneticPr fontId="0" type="noConversion"/>
  <hyperlinks>
    <hyperlink ref="A1" location="índice!A1" display="Regresar"/>
  </hyperlinks>
  <printOptions horizontalCentered="1" gridLinesSet="0"/>
  <pageMargins left="0.19685039370078741" right="0.23622047244094491" top="0.27559055118110237" bottom="0.27559055118110237" header="0" footer="0.19685039370078741"/>
  <pageSetup scale="98" orientation="landscape" horizontalDpi="4294967292" verticalDpi="144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showZeros="0" zoomScaleNormal="100" zoomScaleSheetLayoutView="48" workbookViewId="0">
      <selection activeCell="A4" sqref="A4"/>
    </sheetView>
  </sheetViews>
  <sheetFormatPr baseColWidth="10" defaultRowHeight="12.75" x14ac:dyDescent="0.2"/>
  <cols>
    <col min="1" max="1" width="18.44140625" style="122" customWidth="1"/>
    <col min="2" max="3" width="9.33203125" style="122" customWidth="1"/>
    <col min="4" max="4" width="12.6640625" style="122" customWidth="1"/>
    <col min="5" max="5" width="1.21875" style="122" customWidth="1"/>
    <col min="6" max="6" width="8.5546875" style="122" customWidth="1"/>
    <col min="7" max="8" width="8.88671875" style="122" customWidth="1"/>
    <col min="9" max="9" width="9.109375" style="122" customWidth="1"/>
    <col min="10" max="10" width="11.109375" style="122" customWidth="1"/>
    <col min="11" max="16384" width="11.5546875" style="122"/>
  </cols>
  <sheetData>
    <row r="1" spans="1:13" x14ac:dyDescent="0.2">
      <c r="A1" s="234" t="s">
        <v>157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3" ht="12.75" customHeight="1" x14ac:dyDescent="0.2">
      <c r="A2" s="433" t="s">
        <v>76</v>
      </c>
      <c r="B2" s="433"/>
      <c r="C2" s="433"/>
      <c r="D2" s="433"/>
      <c r="E2" s="433"/>
      <c r="F2" s="433"/>
      <c r="G2" s="433"/>
      <c r="H2" s="433"/>
      <c r="I2" s="433"/>
      <c r="J2" s="433"/>
      <c r="K2" s="136"/>
      <c r="L2" s="136"/>
      <c r="M2" s="136"/>
    </row>
    <row r="3" spans="1:13" ht="12.75" customHeight="1" x14ac:dyDescent="0.2">
      <c r="A3" s="442" t="s">
        <v>233</v>
      </c>
      <c r="B3" s="442"/>
      <c r="C3" s="442"/>
      <c r="D3" s="442"/>
      <c r="E3" s="442"/>
      <c r="F3" s="442"/>
      <c r="G3" s="442"/>
      <c r="H3" s="442"/>
      <c r="I3" s="442"/>
      <c r="J3" s="442"/>
    </row>
    <row r="4" spans="1:13" ht="12.75" customHeight="1" thickBot="1" x14ac:dyDescent="0.25">
      <c r="A4" s="296"/>
      <c r="B4" s="296"/>
      <c r="C4" s="297"/>
      <c r="D4" s="297"/>
      <c r="E4" s="297"/>
      <c r="F4" s="278"/>
      <c r="G4" s="278"/>
      <c r="H4" s="278"/>
      <c r="I4" s="298"/>
      <c r="J4" s="297" t="s">
        <v>202</v>
      </c>
    </row>
    <row r="5" spans="1:13" ht="12.75" customHeight="1" x14ac:dyDescent="0.2">
      <c r="A5" s="466" t="s">
        <v>121</v>
      </c>
      <c r="B5" s="468" t="s">
        <v>222</v>
      </c>
      <c r="C5" s="469"/>
      <c r="D5" s="469"/>
      <c r="E5" s="209"/>
      <c r="F5" s="468" t="s">
        <v>221</v>
      </c>
      <c r="G5" s="469"/>
      <c r="H5" s="469"/>
      <c r="I5" s="469"/>
      <c r="J5" s="469"/>
    </row>
    <row r="6" spans="1:13" ht="12.75" customHeight="1" x14ac:dyDescent="0.2">
      <c r="A6" s="461"/>
      <c r="B6" s="463" t="s">
        <v>122</v>
      </c>
      <c r="C6" s="470" t="s">
        <v>141</v>
      </c>
      <c r="D6" s="470" t="s">
        <v>149</v>
      </c>
      <c r="E6" s="213" t="s">
        <v>142</v>
      </c>
      <c r="F6" s="463" t="s">
        <v>122</v>
      </c>
      <c r="G6" s="470" t="s">
        <v>141</v>
      </c>
      <c r="H6" s="461" t="s">
        <v>139</v>
      </c>
      <c r="I6" s="461" t="s">
        <v>79</v>
      </c>
      <c r="J6" s="470" t="s">
        <v>149</v>
      </c>
    </row>
    <row r="7" spans="1:13" ht="12.75" customHeight="1" x14ac:dyDescent="0.2">
      <c r="A7" s="461"/>
      <c r="B7" s="463"/>
      <c r="C7" s="470"/>
      <c r="D7" s="470"/>
      <c r="E7" s="214"/>
      <c r="F7" s="463"/>
      <c r="G7" s="470"/>
      <c r="H7" s="461"/>
      <c r="I7" s="461"/>
      <c r="J7" s="470"/>
    </row>
    <row r="8" spans="1:13" ht="12.75" customHeight="1" x14ac:dyDescent="0.2">
      <c r="A8" s="123"/>
      <c r="B8" s="124"/>
      <c r="C8" s="124"/>
      <c r="D8" s="124"/>
      <c r="E8" s="124"/>
      <c r="F8" s="124"/>
      <c r="G8" s="124"/>
      <c r="H8" s="124"/>
      <c r="I8" s="124"/>
      <c r="J8" s="124"/>
    </row>
    <row r="9" spans="1:13" ht="12.75" customHeight="1" x14ac:dyDescent="0.2">
      <c r="A9" s="125" t="s">
        <v>119</v>
      </c>
      <c r="B9" s="128">
        <v>946272</v>
      </c>
      <c r="C9" s="128">
        <v>409136</v>
      </c>
      <c r="D9" s="140">
        <v>537136</v>
      </c>
      <c r="E9" s="128"/>
      <c r="F9" s="128">
        <v>1339069</v>
      </c>
      <c r="G9" s="128">
        <v>677413</v>
      </c>
      <c r="H9" s="126">
        <v>67669</v>
      </c>
      <c r="I9" s="126">
        <v>72547</v>
      </c>
      <c r="J9" s="140">
        <v>521440</v>
      </c>
    </row>
    <row r="10" spans="1:13" ht="12.75" customHeight="1" x14ac:dyDescent="0.2">
      <c r="A10" s="127"/>
      <c r="B10" s="128"/>
      <c r="C10" s="130"/>
      <c r="D10" s="130"/>
      <c r="E10" s="130"/>
      <c r="F10" s="128"/>
      <c r="G10" s="130"/>
      <c r="H10" s="130"/>
      <c r="I10" s="126"/>
      <c r="J10" s="130"/>
    </row>
    <row r="11" spans="1:13" ht="12.75" customHeight="1" x14ac:dyDescent="0.2">
      <c r="A11" s="127" t="s">
        <v>13</v>
      </c>
      <c r="B11" s="129">
        <v>14300</v>
      </c>
      <c r="C11" s="126">
        <v>4191</v>
      </c>
      <c r="D11" s="126">
        <v>10109</v>
      </c>
      <c r="E11" s="126"/>
      <c r="F11" s="129">
        <v>15247</v>
      </c>
      <c r="G11" s="126">
        <v>6206</v>
      </c>
      <c r="H11" s="126">
        <v>20</v>
      </c>
      <c r="I11" s="126">
        <v>10</v>
      </c>
      <c r="J11" s="126">
        <v>9011</v>
      </c>
    </row>
    <row r="12" spans="1:13" ht="12.75" customHeight="1" x14ac:dyDescent="0.2">
      <c r="A12" s="127" t="s">
        <v>19</v>
      </c>
      <c r="B12" s="129">
        <v>29781</v>
      </c>
      <c r="C12" s="126">
        <v>6029</v>
      </c>
      <c r="D12" s="126">
        <v>23752</v>
      </c>
      <c r="E12" s="126"/>
      <c r="F12" s="129">
        <v>30136</v>
      </c>
      <c r="G12" s="126">
        <v>6723</v>
      </c>
      <c r="H12" s="126">
        <v>240</v>
      </c>
      <c r="I12" s="126">
        <v>500</v>
      </c>
      <c r="J12" s="126">
        <v>22673</v>
      </c>
    </row>
    <row r="13" spans="1:13" ht="12.75" customHeight="1" x14ac:dyDescent="0.2">
      <c r="A13" s="127" t="s">
        <v>20</v>
      </c>
      <c r="B13" s="129">
        <v>23213</v>
      </c>
      <c r="C13" s="126">
        <v>18441</v>
      </c>
      <c r="D13" s="126">
        <v>4772</v>
      </c>
      <c r="E13" s="126"/>
      <c r="F13" s="129">
        <v>28241</v>
      </c>
      <c r="G13" s="126">
        <v>17060</v>
      </c>
      <c r="H13" s="126">
        <v>63</v>
      </c>
      <c r="I13" s="126">
        <v>6633</v>
      </c>
      <c r="J13" s="126">
        <v>4485</v>
      </c>
    </row>
    <row r="14" spans="1:13" ht="12.75" customHeight="1" x14ac:dyDescent="0.2">
      <c r="A14" s="127" t="s">
        <v>29</v>
      </c>
      <c r="B14" s="129">
        <v>5349</v>
      </c>
      <c r="C14" s="126">
        <v>1695</v>
      </c>
      <c r="D14" s="126">
        <v>3654</v>
      </c>
      <c r="E14" s="126"/>
      <c r="F14" s="129">
        <v>20513</v>
      </c>
      <c r="G14" s="126">
        <v>12158</v>
      </c>
      <c r="H14" s="126">
        <v>1512</v>
      </c>
      <c r="I14" s="126">
        <v>3276</v>
      </c>
      <c r="J14" s="126">
        <v>3567</v>
      </c>
    </row>
    <row r="15" spans="1:13" ht="12.75" customHeight="1" x14ac:dyDescent="0.2">
      <c r="A15" s="127" t="s">
        <v>6</v>
      </c>
      <c r="B15" s="129">
        <v>34465</v>
      </c>
      <c r="C15" s="126">
        <v>6324</v>
      </c>
      <c r="D15" s="126">
        <v>28141</v>
      </c>
      <c r="E15" s="126"/>
      <c r="F15" s="129">
        <v>81414</v>
      </c>
      <c r="G15" s="126">
        <v>40936</v>
      </c>
      <c r="H15" s="126">
        <v>90</v>
      </c>
      <c r="I15" s="126">
        <v>12530</v>
      </c>
      <c r="J15" s="126">
        <v>27858</v>
      </c>
    </row>
    <row r="16" spans="1:13" ht="12.75" customHeight="1" x14ac:dyDescent="0.2">
      <c r="A16" s="127" t="s">
        <v>14</v>
      </c>
      <c r="B16" s="129">
        <v>8359</v>
      </c>
      <c r="C16" s="126">
        <v>4478</v>
      </c>
      <c r="D16" s="126">
        <v>3881</v>
      </c>
      <c r="E16" s="126"/>
      <c r="F16" s="129">
        <v>12222</v>
      </c>
      <c r="G16" s="126">
        <v>8339</v>
      </c>
      <c r="H16" s="126">
        <v>45</v>
      </c>
      <c r="I16" s="126">
        <v>45</v>
      </c>
      <c r="J16" s="126">
        <v>3793</v>
      </c>
    </row>
    <row r="17" spans="1:10" ht="12.75" customHeight="1" x14ac:dyDescent="0.2">
      <c r="A17" s="127" t="s">
        <v>1</v>
      </c>
      <c r="B17" s="129">
        <v>7548</v>
      </c>
      <c r="C17" s="126">
        <v>1103</v>
      </c>
      <c r="D17" s="126">
        <v>6445</v>
      </c>
      <c r="E17" s="126"/>
      <c r="F17" s="129">
        <v>9053</v>
      </c>
      <c r="G17" s="126">
        <v>2386</v>
      </c>
      <c r="H17" s="126">
        <v>279</v>
      </c>
      <c r="I17" s="126">
        <v>360</v>
      </c>
      <c r="J17" s="126">
        <v>6028</v>
      </c>
    </row>
    <row r="18" spans="1:10" ht="12.75" customHeight="1" x14ac:dyDescent="0.2">
      <c r="A18" s="127" t="s">
        <v>7</v>
      </c>
      <c r="B18" s="129">
        <v>30797</v>
      </c>
      <c r="C18" s="126">
        <v>4422</v>
      </c>
      <c r="D18" s="126">
        <v>26375</v>
      </c>
      <c r="E18" s="126"/>
      <c r="F18" s="129">
        <v>64060</v>
      </c>
      <c r="G18" s="126">
        <v>29276</v>
      </c>
      <c r="H18" s="126">
        <v>60</v>
      </c>
      <c r="I18" s="126">
        <v>9410</v>
      </c>
      <c r="J18" s="126">
        <v>25314</v>
      </c>
    </row>
    <row r="19" spans="1:10" ht="12.75" customHeight="1" x14ac:dyDescent="0.2">
      <c r="A19" s="131" t="s">
        <v>107</v>
      </c>
      <c r="B19" s="129">
        <v>40853</v>
      </c>
      <c r="C19" s="129">
        <v>23394</v>
      </c>
      <c r="D19" s="129">
        <v>17459</v>
      </c>
      <c r="E19" s="129"/>
      <c r="F19" s="129">
        <v>50869</v>
      </c>
      <c r="G19" s="129">
        <v>33903</v>
      </c>
      <c r="H19" s="129">
        <v>160</v>
      </c>
      <c r="I19" s="129">
        <v>750</v>
      </c>
      <c r="J19" s="129">
        <v>16056</v>
      </c>
    </row>
    <row r="20" spans="1:10" ht="12.75" customHeight="1" x14ac:dyDescent="0.2">
      <c r="A20" s="131" t="s">
        <v>106</v>
      </c>
      <c r="B20" s="129">
        <v>47361</v>
      </c>
      <c r="C20" s="129">
        <v>11032</v>
      </c>
      <c r="D20" s="129">
        <v>36329</v>
      </c>
      <c r="E20" s="129"/>
      <c r="F20" s="129">
        <v>61898</v>
      </c>
      <c r="G20" s="129">
        <v>27150</v>
      </c>
      <c r="H20" s="129">
        <v>110</v>
      </c>
      <c r="I20" s="129">
        <v>1280</v>
      </c>
      <c r="J20" s="129">
        <v>33358</v>
      </c>
    </row>
    <row r="21" spans="1:10" ht="12.75" customHeight="1" x14ac:dyDescent="0.2">
      <c r="A21" s="132" t="s">
        <v>8</v>
      </c>
      <c r="B21" s="129">
        <v>16027</v>
      </c>
      <c r="C21" s="126">
        <v>4711</v>
      </c>
      <c r="D21" s="126">
        <v>11316</v>
      </c>
      <c r="E21" s="126"/>
      <c r="F21" s="129">
        <v>18883</v>
      </c>
      <c r="G21" s="126">
        <v>8110</v>
      </c>
      <c r="H21" s="126">
        <v>9</v>
      </c>
      <c r="I21" s="126">
        <v>18</v>
      </c>
      <c r="J21" s="126">
        <v>10746</v>
      </c>
    </row>
    <row r="22" spans="1:10" ht="12.75" customHeight="1" x14ac:dyDescent="0.2">
      <c r="A22" s="132" t="s">
        <v>15</v>
      </c>
      <c r="B22" s="129">
        <v>31870</v>
      </c>
      <c r="C22" s="126">
        <v>3292</v>
      </c>
      <c r="D22" s="126">
        <v>28578</v>
      </c>
      <c r="E22" s="126"/>
      <c r="F22" s="129">
        <v>53215</v>
      </c>
      <c r="G22" s="126">
        <v>24770</v>
      </c>
      <c r="H22" s="126">
        <v>140</v>
      </c>
      <c r="I22" s="126">
        <v>250</v>
      </c>
      <c r="J22" s="126">
        <v>28055</v>
      </c>
    </row>
    <row r="23" spans="1:10" ht="12.75" customHeight="1" x14ac:dyDescent="0.2">
      <c r="A23" s="132" t="s">
        <v>2</v>
      </c>
      <c r="B23" s="129">
        <v>15886</v>
      </c>
      <c r="C23" s="126">
        <v>7816</v>
      </c>
      <c r="D23" s="126">
        <v>8070</v>
      </c>
      <c r="E23" s="126"/>
      <c r="F23" s="129">
        <v>47483</v>
      </c>
      <c r="G23" s="126">
        <v>32325</v>
      </c>
      <c r="H23" s="126">
        <v>2034</v>
      </c>
      <c r="I23" s="126">
        <v>5274</v>
      </c>
      <c r="J23" s="126">
        <v>7850</v>
      </c>
    </row>
    <row r="24" spans="1:10" ht="12.75" customHeight="1" x14ac:dyDescent="0.2">
      <c r="A24" s="132" t="s">
        <v>5</v>
      </c>
      <c r="B24" s="129">
        <v>11966</v>
      </c>
      <c r="C24" s="126">
        <v>4746</v>
      </c>
      <c r="D24" s="126">
        <v>7220</v>
      </c>
      <c r="E24" s="126"/>
      <c r="F24" s="129">
        <v>11977</v>
      </c>
      <c r="G24" s="126">
        <v>4612</v>
      </c>
      <c r="H24" s="126">
        <v>110</v>
      </c>
      <c r="I24" s="126">
        <v>60</v>
      </c>
      <c r="J24" s="126">
        <v>7195</v>
      </c>
    </row>
    <row r="25" spans="1:10" ht="12.75" customHeight="1" x14ac:dyDescent="0.2">
      <c r="A25" s="132" t="s">
        <v>16</v>
      </c>
      <c r="B25" s="129">
        <v>56440</v>
      </c>
      <c r="C25" s="126">
        <v>14191</v>
      </c>
      <c r="D25" s="126">
        <v>42249</v>
      </c>
      <c r="E25" s="126"/>
      <c r="F25" s="129">
        <v>108406</v>
      </c>
      <c r="G25" s="126">
        <v>63288</v>
      </c>
      <c r="H25" s="126">
        <v>290</v>
      </c>
      <c r="I25" s="126">
        <v>1190</v>
      </c>
      <c r="J25" s="126">
        <v>43638</v>
      </c>
    </row>
    <row r="26" spans="1:10" ht="12.75" customHeight="1" x14ac:dyDescent="0.2">
      <c r="A26" s="131" t="s">
        <v>109</v>
      </c>
      <c r="B26" s="129">
        <v>43899</v>
      </c>
      <c r="C26" s="126">
        <v>5497</v>
      </c>
      <c r="D26" s="126">
        <v>38402</v>
      </c>
      <c r="E26" s="126"/>
      <c r="F26" s="129">
        <v>58381</v>
      </c>
      <c r="G26" s="126">
        <v>18574</v>
      </c>
      <c r="H26" s="126">
        <v>290</v>
      </c>
      <c r="I26" s="126">
        <v>970</v>
      </c>
      <c r="J26" s="126">
        <v>38547</v>
      </c>
    </row>
    <row r="27" spans="1:10" ht="12.75" customHeight="1" x14ac:dyDescent="0.2">
      <c r="A27" s="131" t="s">
        <v>110</v>
      </c>
      <c r="B27" s="129">
        <v>42134</v>
      </c>
      <c r="C27" s="126">
        <v>26815</v>
      </c>
      <c r="D27" s="126">
        <v>15319</v>
      </c>
      <c r="E27" s="126"/>
      <c r="F27" s="129">
        <v>38866</v>
      </c>
      <c r="G27" s="126">
        <v>23685</v>
      </c>
      <c r="H27" s="126">
        <v>36</v>
      </c>
      <c r="I27" s="126">
        <v>81</v>
      </c>
      <c r="J27" s="126">
        <v>15064</v>
      </c>
    </row>
    <row r="28" spans="1:10" ht="12.75" customHeight="1" x14ac:dyDescent="0.2">
      <c r="A28" s="127" t="s">
        <v>17</v>
      </c>
      <c r="B28" s="129">
        <v>22627</v>
      </c>
      <c r="C28" s="126">
        <v>8965</v>
      </c>
      <c r="D28" s="126">
        <v>13662</v>
      </c>
      <c r="E28" s="126"/>
      <c r="F28" s="129">
        <v>28396</v>
      </c>
      <c r="G28" s="126">
        <v>11905</v>
      </c>
      <c r="H28" s="126">
        <v>1440</v>
      </c>
      <c r="I28" s="126">
        <v>2007</v>
      </c>
      <c r="J28" s="126">
        <v>13044</v>
      </c>
    </row>
    <row r="29" spans="1:10" ht="12.75" customHeight="1" x14ac:dyDescent="0.2">
      <c r="A29" s="127" t="s">
        <v>3</v>
      </c>
      <c r="B29" s="129">
        <v>13446</v>
      </c>
      <c r="C29" s="126">
        <v>6472</v>
      </c>
      <c r="D29" s="126">
        <v>6974</v>
      </c>
      <c r="E29" s="126"/>
      <c r="F29" s="129">
        <v>14794</v>
      </c>
      <c r="G29" s="126">
        <v>7380</v>
      </c>
      <c r="H29" s="126">
        <v>410</v>
      </c>
      <c r="I29" s="126">
        <v>100</v>
      </c>
      <c r="J29" s="126">
        <v>6904</v>
      </c>
    </row>
    <row r="30" spans="1:10" ht="12.75" customHeight="1" x14ac:dyDescent="0.2">
      <c r="A30" s="127" t="s">
        <v>18</v>
      </c>
      <c r="B30" s="129">
        <v>8934</v>
      </c>
      <c r="C30" s="126">
        <v>3774</v>
      </c>
      <c r="D30" s="126">
        <v>5160</v>
      </c>
      <c r="E30" s="126"/>
      <c r="F30" s="129">
        <v>8462</v>
      </c>
      <c r="G30" s="126">
        <v>3537</v>
      </c>
      <c r="H30" s="126">
        <v>243</v>
      </c>
      <c r="I30" s="126">
        <v>72</v>
      </c>
      <c r="J30" s="126">
        <v>4610</v>
      </c>
    </row>
    <row r="31" spans="1:10" ht="12.75" customHeight="1" x14ac:dyDescent="0.2">
      <c r="A31" s="127" t="s">
        <v>9</v>
      </c>
      <c r="B31" s="129">
        <v>48271</v>
      </c>
      <c r="C31" s="126">
        <v>13275</v>
      </c>
      <c r="D31" s="126">
        <v>34996</v>
      </c>
      <c r="E31" s="126"/>
      <c r="F31" s="129">
        <v>83567</v>
      </c>
      <c r="G31" s="126">
        <v>48760</v>
      </c>
      <c r="H31" s="126">
        <v>120</v>
      </c>
      <c r="I31" s="126">
        <v>150</v>
      </c>
      <c r="J31" s="126">
        <v>34537</v>
      </c>
    </row>
    <row r="32" spans="1:10" ht="12.75" customHeight="1" x14ac:dyDescent="0.2">
      <c r="A32" s="127" t="s">
        <v>23</v>
      </c>
      <c r="B32" s="129">
        <v>10103</v>
      </c>
      <c r="C32" s="126">
        <v>3341</v>
      </c>
      <c r="D32" s="126">
        <v>6762</v>
      </c>
      <c r="E32" s="126"/>
      <c r="F32" s="129">
        <v>12217</v>
      </c>
      <c r="G32" s="126">
        <v>2845</v>
      </c>
      <c r="H32" s="126">
        <v>2709</v>
      </c>
      <c r="I32" s="126">
        <v>117</v>
      </c>
      <c r="J32" s="126">
        <v>6546</v>
      </c>
    </row>
    <row r="33" spans="1:10" ht="12.75" customHeight="1" x14ac:dyDescent="0.2">
      <c r="A33" s="127" t="s">
        <v>24</v>
      </c>
      <c r="B33" s="129">
        <v>48886</v>
      </c>
      <c r="C33" s="126">
        <v>33132</v>
      </c>
      <c r="D33" s="126">
        <v>15754</v>
      </c>
      <c r="E33" s="126"/>
      <c r="F33" s="129">
        <v>45846</v>
      </c>
      <c r="G33" s="126">
        <v>30729</v>
      </c>
      <c r="H33" s="126">
        <v>45</v>
      </c>
      <c r="I33" s="126">
        <v>261</v>
      </c>
      <c r="J33" s="126">
        <v>14811</v>
      </c>
    </row>
    <row r="34" spans="1:10" ht="12.75" customHeight="1" x14ac:dyDescent="0.2">
      <c r="A34" s="127" t="s">
        <v>4</v>
      </c>
      <c r="B34" s="129">
        <v>32939</v>
      </c>
      <c r="C34" s="126">
        <v>21099</v>
      </c>
      <c r="D34" s="126">
        <v>11840</v>
      </c>
      <c r="E34" s="126"/>
      <c r="F34" s="129">
        <v>30337</v>
      </c>
      <c r="G34" s="126">
        <v>18627</v>
      </c>
      <c r="H34" s="126">
        <v>70</v>
      </c>
      <c r="I34" s="126">
        <v>40</v>
      </c>
      <c r="J34" s="126">
        <v>11600</v>
      </c>
    </row>
    <row r="35" spans="1:10" ht="12.75" customHeight="1" x14ac:dyDescent="0.2">
      <c r="A35" s="127" t="s">
        <v>30</v>
      </c>
      <c r="B35" s="129">
        <v>14698</v>
      </c>
      <c r="C35" s="126">
        <v>5301</v>
      </c>
      <c r="D35" s="126">
        <v>9397</v>
      </c>
      <c r="E35" s="126"/>
      <c r="F35" s="129">
        <v>34963</v>
      </c>
      <c r="G35" s="126">
        <v>3823</v>
      </c>
      <c r="H35" s="126">
        <v>5823</v>
      </c>
      <c r="I35" s="126">
        <v>16011</v>
      </c>
      <c r="J35" s="126">
        <v>9306</v>
      </c>
    </row>
    <row r="36" spans="1:10" ht="12.75" customHeight="1" x14ac:dyDescent="0.2">
      <c r="A36" s="127" t="s">
        <v>10</v>
      </c>
      <c r="B36" s="129">
        <v>27179</v>
      </c>
      <c r="C36" s="126">
        <v>17347</v>
      </c>
      <c r="D36" s="126">
        <v>9832</v>
      </c>
      <c r="E36" s="126"/>
      <c r="F36" s="129">
        <v>47483</v>
      </c>
      <c r="G36" s="126">
        <v>27731</v>
      </c>
      <c r="H36" s="126">
        <v>8940</v>
      </c>
      <c r="I36" s="126">
        <v>160</v>
      </c>
      <c r="J36" s="126">
        <v>10652</v>
      </c>
    </row>
    <row r="37" spans="1:10" ht="12.75" customHeight="1" x14ac:dyDescent="0.2">
      <c r="A37" s="127" t="s">
        <v>21</v>
      </c>
      <c r="B37" s="129">
        <v>45415</v>
      </c>
      <c r="C37" s="126">
        <v>26073</v>
      </c>
      <c r="D37" s="126">
        <v>19342</v>
      </c>
      <c r="E37" s="126"/>
      <c r="F37" s="129">
        <v>31264</v>
      </c>
      <c r="G37" s="126">
        <v>11239</v>
      </c>
      <c r="H37" s="126">
        <v>100</v>
      </c>
      <c r="I37" s="126">
        <v>1830</v>
      </c>
      <c r="J37" s="126">
        <v>18095</v>
      </c>
    </row>
    <row r="38" spans="1:10" ht="12.75" customHeight="1" x14ac:dyDescent="0.2">
      <c r="A38" s="127" t="s">
        <v>22</v>
      </c>
      <c r="B38" s="129">
        <v>25097</v>
      </c>
      <c r="C38" s="126">
        <v>7134</v>
      </c>
      <c r="D38" s="126">
        <v>17963</v>
      </c>
      <c r="E38" s="126"/>
      <c r="F38" s="129">
        <v>29784</v>
      </c>
      <c r="G38" s="126">
        <v>12351</v>
      </c>
      <c r="H38" s="126">
        <v>40</v>
      </c>
      <c r="I38" s="126">
        <v>140</v>
      </c>
      <c r="J38" s="126">
        <v>17253</v>
      </c>
    </row>
    <row r="39" spans="1:10" ht="12.75" customHeight="1" x14ac:dyDescent="0.2">
      <c r="A39" s="127" t="s">
        <v>25</v>
      </c>
      <c r="B39" s="129">
        <v>8796</v>
      </c>
      <c r="C39" s="126">
        <v>2256</v>
      </c>
      <c r="D39" s="126">
        <v>6540</v>
      </c>
      <c r="E39" s="126"/>
      <c r="F39" s="129">
        <v>34985</v>
      </c>
      <c r="G39" s="126">
        <v>14154</v>
      </c>
      <c r="H39" s="126">
        <v>14544</v>
      </c>
      <c r="I39" s="126">
        <v>180</v>
      </c>
      <c r="J39" s="126">
        <v>6107</v>
      </c>
    </row>
    <row r="40" spans="1:10" ht="12.75" customHeight="1" x14ac:dyDescent="0.2">
      <c r="A40" s="127" t="s">
        <v>11</v>
      </c>
      <c r="B40" s="129">
        <v>59176</v>
      </c>
      <c r="C40" s="126">
        <v>37300</v>
      </c>
      <c r="D40" s="126">
        <v>21876</v>
      </c>
      <c r="E40" s="126"/>
      <c r="F40" s="129">
        <v>73538</v>
      </c>
      <c r="G40" s="126">
        <v>47696</v>
      </c>
      <c r="H40" s="126">
        <v>730</v>
      </c>
      <c r="I40" s="126">
        <v>3770</v>
      </c>
      <c r="J40" s="126">
        <v>21342</v>
      </c>
    </row>
    <row r="41" spans="1:10" ht="12.75" customHeight="1" x14ac:dyDescent="0.2">
      <c r="A41" s="127" t="s">
        <v>26</v>
      </c>
      <c r="B41" s="129">
        <v>8672</v>
      </c>
      <c r="C41" s="126">
        <v>4268</v>
      </c>
      <c r="D41" s="126">
        <v>4404</v>
      </c>
      <c r="E41" s="126"/>
      <c r="F41" s="129">
        <v>8069</v>
      </c>
      <c r="G41" s="126">
        <v>3566</v>
      </c>
      <c r="H41" s="126">
        <v>9</v>
      </c>
      <c r="I41" s="126">
        <v>45</v>
      </c>
      <c r="J41" s="126">
        <v>4449</v>
      </c>
    </row>
    <row r="42" spans="1:10" ht="12.75" customHeight="1" x14ac:dyDescent="0.2">
      <c r="A42" s="127" t="s">
        <v>27</v>
      </c>
      <c r="B42" s="129">
        <v>45597</v>
      </c>
      <c r="C42" s="126">
        <v>32675</v>
      </c>
      <c r="D42" s="126">
        <v>12922</v>
      </c>
      <c r="E42" s="126"/>
      <c r="F42" s="129">
        <v>53585</v>
      </c>
      <c r="G42" s="126">
        <v>39905</v>
      </c>
      <c r="H42" s="126">
        <v>120</v>
      </c>
      <c r="I42" s="126">
        <v>410</v>
      </c>
      <c r="J42" s="126">
        <v>13150</v>
      </c>
    </row>
    <row r="43" spans="1:10" ht="12.75" customHeight="1" x14ac:dyDescent="0.2">
      <c r="A43" s="127" t="s">
        <v>28</v>
      </c>
      <c r="B43" s="129">
        <v>29335</v>
      </c>
      <c r="C43" s="126">
        <v>18763</v>
      </c>
      <c r="D43" s="126">
        <v>10572</v>
      </c>
      <c r="E43" s="126"/>
      <c r="F43" s="129">
        <v>57136</v>
      </c>
      <c r="G43" s="126">
        <v>17493</v>
      </c>
      <c r="H43" s="126">
        <v>26811</v>
      </c>
      <c r="I43" s="126">
        <v>3042</v>
      </c>
      <c r="J43" s="126">
        <v>9790</v>
      </c>
    </row>
    <row r="44" spans="1:10" ht="12.75" customHeight="1" x14ac:dyDescent="0.2">
      <c r="A44" s="127" t="s">
        <v>31</v>
      </c>
      <c r="B44" s="129">
        <v>20791</v>
      </c>
      <c r="C44" s="126">
        <v>9557</v>
      </c>
      <c r="D44" s="126">
        <v>11234</v>
      </c>
      <c r="E44" s="126"/>
      <c r="F44" s="129">
        <v>19318</v>
      </c>
      <c r="G44" s="126">
        <v>7334</v>
      </c>
      <c r="H44" s="126">
        <v>18</v>
      </c>
      <c r="I44" s="126">
        <v>1494</v>
      </c>
      <c r="J44" s="126">
        <v>10472</v>
      </c>
    </row>
    <row r="45" spans="1:10" ht="12.75" customHeight="1" thickBot="1" x14ac:dyDescent="0.25">
      <c r="A45" s="210" t="s">
        <v>12</v>
      </c>
      <c r="B45" s="211">
        <v>16062</v>
      </c>
      <c r="C45" s="212">
        <v>10227</v>
      </c>
      <c r="D45" s="212">
        <v>5835</v>
      </c>
      <c r="E45" s="212"/>
      <c r="F45" s="211">
        <v>14461</v>
      </c>
      <c r="G45" s="212">
        <v>8837</v>
      </c>
      <c r="H45" s="212">
        <v>9</v>
      </c>
      <c r="I45" s="212">
        <v>81</v>
      </c>
      <c r="J45" s="212">
        <v>5534</v>
      </c>
    </row>
    <row r="46" spans="1:10" ht="12.75" customHeight="1" x14ac:dyDescent="0.2">
      <c r="A46" s="133" t="s">
        <v>104</v>
      </c>
    </row>
    <row r="47" spans="1:10" x14ac:dyDescent="0.2">
      <c r="A47" s="124"/>
      <c r="B47" s="124"/>
      <c r="C47" s="124"/>
      <c r="D47" s="124"/>
      <c r="E47" s="124"/>
    </row>
    <row r="48" spans="1:10" x14ac:dyDescent="0.2">
      <c r="A48" s="137"/>
      <c r="B48" s="124"/>
      <c r="C48" s="124"/>
      <c r="D48" s="124"/>
      <c r="E48" s="124"/>
    </row>
    <row r="49" spans="1:5" x14ac:dyDescent="0.2">
      <c r="B49" s="124"/>
      <c r="C49" s="124"/>
      <c r="D49" s="124"/>
      <c r="E49" s="124"/>
    </row>
    <row r="50" spans="1:5" x14ac:dyDescent="0.2">
      <c r="A50" s="124"/>
      <c r="B50" s="124"/>
      <c r="C50" s="124"/>
      <c r="D50" s="124"/>
      <c r="E50" s="124"/>
    </row>
  </sheetData>
  <mergeCells count="13">
    <mergeCell ref="A2:J2"/>
    <mergeCell ref="B5:D5"/>
    <mergeCell ref="A5:A7"/>
    <mergeCell ref="B6:B7"/>
    <mergeCell ref="F5:J5"/>
    <mergeCell ref="C6:C7"/>
    <mergeCell ref="D6:D7"/>
    <mergeCell ref="F6:F7"/>
    <mergeCell ref="G6:G7"/>
    <mergeCell ref="H6:H7"/>
    <mergeCell ref="A3:J3"/>
    <mergeCell ref="I6:I7"/>
    <mergeCell ref="J6:J7"/>
  </mergeCells>
  <phoneticPr fontId="0" type="noConversion"/>
  <hyperlinks>
    <hyperlink ref="A1" location="índice!A1" display="Regresar"/>
  </hyperlinks>
  <printOptions horizontalCentered="1" gridLinesSet="0"/>
  <pageMargins left="0.27559055118110237" right="0.27559055118110237" top="0.31496062992125984" bottom="0.31496062992125984" header="0" footer="0"/>
  <pageSetup orientation="landscape" horizontalDpi="4294967292" verticalDpi="144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showGridLines="0" showZeros="0" zoomScaleNormal="100" zoomScaleSheetLayoutView="48" workbookViewId="0">
      <selection activeCell="A4" sqref="A4"/>
    </sheetView>
  </sheetViews>
  <sheetFormatPr baseColWidth="10" defaultRowHeight="12.75" x14ac:dyDescent="0.2"/>
  <cols>
    <col min="1" max="1" width="18.21875" style="122" customWidth="1"/>
    <col min="2" max="2" width="8" style="122" customWidth="1"/>
    <col min="3" max="3" width="8.5546875" style="122" customWidth="1"/>
    <col min="4" max="4" width="8.44140625" style="122" bestFit="1" customWidth="1"/>
    <col min="5" max="5" width="6.33203125" style="122" customWidth="1"/>
    <col min="6" max="6" width="12.21875" style="122" bestFit="1" customWidth="1"/>
    <col min="7" max="7" width="1.21875" style="122" customWidth="1"/>
    <col min="8" max="8" width="9" style="122" customWidth="1"/>
    <col min="9" max="9" width="7.77734375" style="122" customWidth="1"/>
    <col min="10" max="10" width="7.109375" style="122" customWidth="1"/>
    <col min="11" max="11" width="8.6640625" style="122" customWidth="1"/>
    <col min="12" max="12" width="12.21875" style="122" bestFit="1" customWidth="1"/>
    <col min="13" max="13" width="10.21875" style="122" bestFit="1" customWidth="1"/>
    <col min="14" max="16384" width="11.5546875" style="122"/>
  </cols>
  <sheetData>
    <row r="1" spans="1:14" x14ac:dyDescent="0.2">
      <c r="A1" s="234" t="s">
        <v>157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4" ht="12.75" customHeight="1" x14ac:dyDescent="0.2">
      <c r="A2" s="433" t="s">
        <v>76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136"/>
    </row>
    <row r="3" spans="1:14" ht="12.75" customHeight="1" x14ac:dyDescent="0.2">
      <c r="A3" s="442" t="s">
        <v>233</v>
      </c>
      <c r="B3" s="442"/>
      <c r="C3" s="442"/>
      <c r="D3" s="442"/>
      <c r="E3" s="442"/>
      <c r="F3" s="299"/>
      <c r="G3" s="299"/>
      <c r="H3" s="299"/>
      <c r="I3" s="299"/>
      <c r="J3" s="299"/>
      <c r="K3" s="299"/>
      <c r="L3" s="299"/>
      <c r="M3" s="299"/>
    </row>
    <row r="4" spans="1:14" ht="12.75" customHeight="1" thickBot="1" x14ac:dyDescent="0.25">
      <c r="A4" s="300"/>
      <c r="B4" s="278"/>
      <c r="C4" s="278"/>
      <c r="D4" s="278"/>
      <c r="E4" s="278"/>
      <c r="F4" s="298"/>
      <c r="G4" s="298"/>
      <c r="H4" s="278"/>
      <c r="I4" s="278"/>
      <c r="J4" s="278"/>
      <c r="K4" s="278"/>
      <c r="L4" s="278"/>
      <c r="M4" s="298" t="s">
        <v>203</v>
      </c>
    </row>
    <row r="5" spans="1:14" ht="12.75" customHeight="1" x14ac:dyDescent="0.2">
      <c r="A5" s="466" t="s">
        <v>121</v>
      </c>
      <c r="B5" s="468" t="s">
        <v>223</v>
      </c>
      <c r="C5" s="469"/>
      <c r="D5" s="469"/>
      <c r="E5" s="469"/>
      <c r="F5" s="469"/>
      <c r="G5" s="224"/>
      <c r="H5" s="465">
        <v>2007</v>
      </c>
      <c r="I5" s="465"/>
      <c r="J5" s="465"/>
      <c r="K5" s="465"/>
      <c r="L5" s="465"/>
      <c r="M5" s="465"/>
    </row>
    <row r="6" spans="1:14" ht="12.75" customHeight="1" x14ac:dyDescent="0.2">
      <c r="A6" s="461"/>
      <c r="B6" s="463" t="s">
        <v>122</v>
      </c>
      <c r="C6" s="470" t="s">
        <v>141</v>
      </c>
      <c r="D6" s="461" t="s">
        <v>139</v>
      </c>
      <c r="E6" s="461" t="s">
        <v>79</v>
      </c>
      <c r="F6" s="470" t="s">
        <v>149</v>
      </c>
      <c r="G6" s="226"/>
      <c r="H6" s="463" t="s">
        <v>122</v>
      </c>
      <c r="I6" s="470" t="s">
        <v>141</v>
      </c>
      <c r="J6" s="461" t="s">
        <v>79</v>
      </c>
      <c r="K6" s="463" t="s">
        <v>144</v>
      </c>
      <c r="L6" s="470" t="s">
        <v>140</v>
      </c>
      <c r="M6" s="470" t="s">
        <v>143</v>
      </c>
    </row>
    <row r="7" spans="1:14" ht="12.75" customHeight="1" x14ac:dyDescent="0.2">
      <c r="A7" s="461"/>
      <c r="B7" s="463"/>
      <c r="C7" s="470"/>
      <c r="D7" s="461"/>
      <c r="E7" s="461"/>
      <c r="F7" s="470"/>
      <c r="G7" s="225"/>
      <c r="H7" s="463"/>
      <c r="I7" s="470"/>
      <c r="J7" s="461"/>
      <c r="K7" s="463"/>
      <c r="L7" s="470"/>
      <c r="M7" s="470"/>
    </row>
    <row r="8" spans="1:14" ht="12.75" customHeight="1" x14ac:dyDescent="0.2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</row>
    <row r="9" spans="1:14" ht="12.75" customHeight="1" x14ac:dyDescent="0.2">
      <c r="A9" s="125" t="s">
        <v>119</v>
      </c>
      <c r="B9" s="128">
        <v>3421464</v>
      </c>
      <c r="C9" s="128">
        <v>2873083</v>
      </c>
      <c r="D9" s="128">
        <v>15052</v>
      </c>
      <c r="E9" s="128">
        <v>18887</v>
      </c>
      <c r="F9" s="140">
        <v>514442</v>
      </c>
      <c r="G9" s="128"/>
      <c r="H9" s="128">
        <v>13414869</v>
      </c>
      <c r="I9" s="128">
        <v>388442</v>
      </c>
      <c r="J9" s="128">
        <v>36140</v>
      </c>
      <c r="K9" s="128">
        <v>12990287</v>
      </c>
      <c r="L9" s="140">
        <v>518873</v>
      </c>
      <c r="M9" s="140">
        <v>2260218</v>
      </c>
    </row>
    <row r="10" spans="1:14" ht="12.75" customHeight="1" x14ac:dyDescent="0.2">
      <c r="A10" s="127"/>
      <c r="B10" s="128"/>
      <c r="C10" s="130"/>
      <c r="D10" s="130"/>
      <c r="E10" s="126"/>
      <c r="F10" s="130"/>
      <c r="G10" s="130"/>
      <c r="H10" s="128"/>
      <c r="I10" s="130"/>
      <c r="J10" s="126"/>
      <c r="K10" s="130"/>
      <c r="L10" s="130"/>
      <c r="M10" s="130"/>
    </row>
    <row r="11" spans="1:14" ht="12.75" customHeight="1" x14ac:dyDescent="0.2">
      <c r="A11" s="127" t="s">
        <v>13</v>
      </c>
      <c r="B11" s="129">
        <v>46540</v>
      </c>
      <c r="C11" s="126">
        <v>37862</v>
      </c>
      <c r="D11" s="126">
        <v>68</v>
      </c>
      <c r="E11" s="126">
        <v>63</v>
      </c>
      <c r="F11" s="126">
        <v>8547</v>
      </c>
      <c r="G11" s="126"/>
      <c r="H11" s="129">
        <v>171702</v>
      </c>
      <c r="I11" s="126">
        <v>5045</v>
      </c>
      <c r="J11" s="126">
        <v>5871</v>
      </c>
      <c r="K11" s="126">
        <v>160786</v>
      </c>
      <c r="L11" s="126">
        <v>8445</v>
      </c>
      <c r="M11" s="126">
        <v>37033</v>
      </c>
    </row>
    <row r="12" spans="1:14" ht="12.75" customHeight="1" x14ac:dyDescent="0.2">
      <c r="A12" s="127" t="s">
        <v>19</v>
      </c>
      <c r="B12" s="129">
        <v>99786</v>
      </c>
      <c r="C12" s="126">
        <v>75586</v>
      </c>
      <c r="D12" s="126">
        <v>291</v>
      </c>
      <c r="E12" s="126">
        <v>1118</v>
      </c>
      <c r="F12" s="126">
        <v>22791</v>
      </c>
      <c r="G12" s="126"/>
      <c r="H12" s="129">
        <v>506500</v>
      </c>
      <c r="I12" s="126">
        <v>10874</v>
      </c>
      <c r="J12" s="126">
        <v>432</v>
      </c>
      <c r="K12" s="126">
        <v>495194</v>
      </c>
      <c r="L12" s="126">
        <v>22262</v>
      </c>
      <c r="M12" s="126">
        <v>133515</v>
      </c>
    </row>
    <row r="13" spans="1:14" ht="12.75" customHeight="1" x14ac:dyDescent="0.2">
      <c r="A13" s="127" t="s">
        <v>20</v>
      </c>
      <c r="B13" s="129">
        <v>44451</v>
      </c>
      <c r="C13" s="126">
        <v>38674</v>
      </c>
      <c r="D13" s="126">
        <v>59</v>
      </c>
      <c r="E13" s="126">
        <v>914</v>
      </c>
      <c r="F13" s="126">
        <v>4804</v>
      </c>
      <c r="G13" s="126"/>
      <c r="H13" s="129">
        <v>106000</v>
      </c>
      <c r="I13" s="126">
        <v>3731</v>
      </c>
      <c r="J13" s="126">
        <v>18</v>
      </c>
      <c r="K13" s="126">
        <v>102251</v>
      </c>
      <c r="L13" s="126">
        <v>5222</v>
      </c>
      <c r="M13" s="126">
        <v>40745</v>
      </c>
    </row>
    <row r="14" spans="1:14" ht="12.75" customHeight="1" x14ac:dyDescent="0.2">
      <c r="A14" s="127" t="s">
        <v>29</v>
      </c>
      <c r="B14" s="129">
        <v>43275</v>
      </c>
      <c r="C14" s="126">
        <v>39215</v>
      </c>
      <c r="D14" s="126">
        <v>433</v>
      </c>
      <c r="E14" s="126">
        <v>151</v>
      </c>
      <c r="F14" s="126">
        <v>3476</v>
      </c>
      <c r="G14" s="126"/>
      <c r="H14" s="129">
        <v>109872</v>
      </c>
      <c r="I14" s="126">
        <v>6594</v>
      </c>
      <c r="J14" s="126">
        <v>0</v>
      </c>
      <c r="K14" s="126">
        <v>103278</v>
      </c>
      <c r="L14" s="126">
        <v>3684</v>
      </c>
      <c r="M14" s="126">
        <v>19714</v>
      </c>
    </row>
    <row r="15" spans="1:14" ht="12.75" customHeight="1" x14ac:dyDescent="0.2">
      <c r="A15" s="127" t="s">
        <v>6</v>
      </c>
      <c r="B15" s="129">
        <v>209693</v>
      </c>
      <c r="C15" s="126">
        <v>179156</v>
      </c>
      <c r="D15" s="126">
        <v>345</v>
      </c>
      <c r="E15" s="126">
        <v>2664</v>
      </c>
      <c r="F15" s="126">
        <v>27528</v>
      </c>
      <c r="G15" s="126"/>
      <c r="H15" s="129">
        <v>602220</v>
      </c>
      <c r="I15" s="126">
        <v>22296</v>
      </c>
      <c r="J15" s="126">
        <v>2346</v>
      </c>
      <c r="K15" s="126">
        <v>577578</v>
      </c>
      <c r="L15" s="126">
        <v>26889</v>
      </c>
      <c r="M15" s="126">
        <v>127072</v>
      </c>
    </row>
    <row r="16" spans="1:14" ht="12.75" customHeight="1" x14ac:dyDescent="0.2">
      <c r="A16" s="127" t="s">
        <v>14</v>
      </c>
      <c r="B16" s="129">
        <v>31992</v>
      </c>
      <c r="C16" s="126">
        <v>28176</v>
      </c>
      <c r="D16" s="126">
        <v>45</v>
      </c>
      <c r="E16" s="126">
        <v>31</v>
      </c>
      <c r="F16" s="126">
        <v>3740</v>
      </c>
      <c r="G16" s="126"/>
      <c r="H16" s="129">
        <v>117774</v>
      </c>
      <c r="I16" s="126">
        <v>6297</v>
      </c>
      <c r="J16" s="126">
        <v>479</v>
      </c>
      <c r="K16" s="126">
        <v>110998</v>
      </c>
      <c r="L16" s="126">
        <v>3794</v>
      </c>
      <c r="M16" s="126">
        <v>6773</v>
      </c>
    </row>
    <row r="17" spans="1:13" ht="12.75" customHeight="1" x14ac:dyDescent="0.2">
      <c r="A17" s="127" t="s">
        <v>1</v>
      </c>
      <c r="B17" s="129">
        <v>40796</v>
      </c>
      <c r="C17" s="126">
        <v>34264</v>
      </c>
      <c r="D17" s="126">
        <v>279</v>
      </c>
      <c r="E17" s="126">
        <v>82</v>
      </c>
      <c r="F17" s="126">
        <v>6171</v>
      </c>
      <c r="G17" s="126"/>
      <c r="H17" s="129">
        <v>272197</v>
      </c>
      <c r="I17" s="126">
        <v>10509</v>
      </c>
      <c r="J17" s="126">
        <v>7</v>
      </c>
      <c r="K17" s="126">
        <v>261681</v>
      </c>
      <c r="L17" s="126">
        <v>6407</v>
      </c>
      <c r="M17" s="126">
        <v>33122</v>
      </c>
    </row>
    <row r="18" spans="1:13" ht="12.75" customHeight="1" x14ac:dyDescent="0.2">
      <c r="A18" s="127" t="s">
        <v>7</v>
      </c>
      <c r="B18" s="129">
        <v>186502</v>
      </c>
      <c r="C18" s="126">
        <v>157506</v>
      </c>
      <c r="D18" s="126">
        <v>214</v>
      </c>
      <c r="E18" s="126">
        <v>4195</v>
      </c>
      <c r="F18" s="126">
        <v>24587</v>
      </c>
      <c r="G18" s="126"/>
      <c r="H18" s="129">
        <v>579792</v>
      </c>
      <c r="I18" s="126">
        <v>14096</v>
      </c>
      <c r="J18" s="126">
        <v>1864</v>
      </c>
      <c r="K18" s="126">
        <v>563832</v>
      </c>
      <c r="L18" s="126">
        <v>25916</v>
      </c>
      <c r="M18" s="126">
        <v>41889</v>
      </c>
    </row>
    <row r="19" spans="1:13" ht="12.75" customHeight="1" x14ac:dyDescent="0.2">
      <c r="A19" s="131" t="s">
        <v>107</v>
      </c>
      <c r="B19" s="129">
        <v>122950</v>
      </c>
      <c r="C19" s="126">
        <v>108655</v>
      </c>
      <c r="D19" s="126">
        <v>254</v>
      </c>
      <c r="E19" s="126">
        <v>322</v>
      </c>
      <c r="F19" s="126">
        <v>13719</v>
      </c>
      <c r="G19" s="126"/>
      <c r="H19" s="129">
        <v>585600</v>
      </c>
      <c r="I19" s="126">
        <v>11644</v>
      </c>
      <c r="J19" s="126">
        <v>278</v>
      </c>
      <c r="K19" s="126">
        <v>573678</v>
      </c>
      <c r="L19" s="126">
        <v>14772</v>
      </c>
      <c r="M19" s="126">
        <v>229495</v>
      </c>
    </row>
    <row r="20" spans="1:13" ht="12.75" customHeight="1" x14ac:dyDescent="0.2">
      <c r="A20" s="131" t="s">
        <v>106</v>
      </c>
      <c r="B20" s="129">
        <v>114141</v>
      </c>
      <c r="C20" s="126">
        <v>81062</v>
      </c>
      <c r="D20" s="126">
        <v>446</v>
      </c>
      <c r="E20" s="126">
        <v>250</v>
      </c>
      <c r="F20" s="126">
        <v>32383</v>
      </c>
      <c r="G20" s="126"/>
      <c r="H20" s="129">
        <v>683898</v>
      </c>
      <c r="I20" s="126">
        <v>13656</v>
      </c>
      <c r="J20" s="126">
        <v>31</v>
      </c>
      <c r="K20" s="126">
        <v>670211</v>
      </c>
      <c r="L20" s="126">
        <v>31667</v>
      </c>
      <c r="M20" s="126">
        <v>129246</v>
      </c>
    </row>
    <row r="21" spans="1:13" ht="12.75" customHeight="1" x14ac:dyDescent="0.2">
      <c r="A21" s="132" t="s">
        <v>8</v>
      </c>
      <c r="B21" s="129">
        <v>53137</v>
      </c>
      <c r="C21" s="126">
        <v>42512</v>
      </c>
      <c r="D21" s="126">
        <v>137</v>
      </c>
      <c r="E21" s="126">
        <v>55</v>
      </c>
      <c r="F21" s="126">
        <v>10433</v>
      </c>
      <c r="G21" s="126"/>
      <c r="H21" s="129">
        <v>221127</v>
      </c>
      <c r="I21" s="126">
        <v>6816</v>
      </c>
      <c r="J21" s="126">
        <v>2</v>
      </c>
      <c r="K21" s="126">
        <v>214309</v>
      </c>
      <c r="L21" s="126">
        <v>10173</v>
      </c>
      <c r="M21" s="126">
        <v>55769</v>
      </c>
    </row>
    <row r="22" spans="1:13" ht="12.75" customHeight="1" x14ac:dyDescent="0.2">
      <c r="A22" s="132" t="s">
        <v>15</v>
      </c>
      <c r="B22" s="129">
        <v>226909</v>
      </c>
      <c r="C22" s="126">
        <v>199359</v>
      </c>
      <c r="D22" s="126">
        <v>379</v>
      </c>
      <c r="E22" s="126">
        <v>201</v>
      </c>
      <c r="F22" s="126">
        <v>26970</v>
      </c>
      <c r="G22" s="126"/>
      <c r="H22" s="129">
        <v>795893</v>
      </c>
      <c r="I22" s="126">
        <v>47208</v>
      </c>
      <c r="J22" s="126">
        <v>16</v>
      </c>
      <c r="K22" s="126">
        <v>748669</v>
      </c>
      <c r="L22" s="126">
        <v>26368</v>
      </c>
      <c r="M22" s="126">
        <v>70344</v>
      </c>
    </row>
    <row r="23" spans="1:13" ht="12.75" customHeight="1" x14ac:dyDescent="0.2">
      <c r="A23" s="132" t="s">
        <v>2</v>
      </c>
      <c r="B23" s="129">
        <v>129821</v>
      </c>
      <c r="C23" s="126">
        <v>121450</v>
      </c>
      <c r="D23" s="126">
        <v>169</v>
      </c>
      <c r="E23" s="126">
        <v>62</v>
      </c>
      <c r="F23" s="126">
        <v>8140</v>
      </c>
      <c r="G23" s="126"/>
      <c r="H23" s="129">
        <v>405324</v>
      </c>
      <c r="I23" s="126">
        <v>12767</v>
      </c>
      <c r="J23" s="126">
        <v>11</v>
      </c>
      <c r="K23" s="126">
        <v>392546</v>
      </c>
      <c r="L23" s="126">
        <v>7929</v>
      </c>
      <c r="M23" s="126">
        <v>15300</v>
      </c>
    </row>
    <row r="24" spans="1:13" ht="12.75" customHeight="1" x14ac:dyDescent="0.2">
      <c r="A24" s="132" t="s">
        <v>5</v>
      </c>
      <c r="B24" s="129">
        <v>45692</v>
      </c>
      <c r="C24" s="126">
        <v>38699</v>
      </c>
      <c r="D24" s="126">
        <v>136</v>
      </c>
      <c r="E24" s="126">
        <v>58</v>
      </c>
      <c r="F24" s="126">
        <v>6799</v>
      </c>
      <c r="G24" s="126"/>
      <c r="H24" s="129">
        <v>172807</v>
      </c>
      <c r="I24" s="126">
        <v>4570</v>
      </c>
      <c r="J24" s="126">
        <v>5</v>
      </c>
      <c r="K24" s="126">
        <v>168232</v>
      </c>
      <c r="L24" s="126">
        <v>6912</v>
      </c>
      <c r="M24" s="126">
        <v>43216</v>
      </c>
    </row>
    <row r="25" spans="1:13" ht="12.75" customHeight="1" x14ac:dyDescent="0.2">
      <c r="A25" s="132" t="s">
        <v>16</v>
      </c>
      <c r="B25" s="129">
        <v>277624</v>
      </c>
      <c r="C25" s="126">
        <v>232977</v>
      </c>
      <c r="D25" s="126">
        <v>514</v>
      </c>
      <c r="E25" s="126">
        <v>607</v>
      </c>
      <c r="F25" s="126">
        <v>43526</v>
      </c>
      <c r="G25" s="126"/>
      <c r="H25" s="129">
        <v>1034181</v>
      </c>
      <c r="I25" s="126">
        <v>20822</v>
      </c>
      <c r="J25" s="126">
        <v>558</v>
      </c>
      <c r="K25" s="126">
        <v>1012801</v>
      </c>
      <c r="L25" s="126">
        <v>44427</v>
      </c>
      <c r="M25" s="126">
        <v>58645</v>
      </c>
    </row>
    <row r="26" spans="1:13" ht="12.75" customHeight="1" x14ac:dyDescent="0.2">
      <c r="A26" s="131" t="s">
        <v>109</v>
      </c>
      <c r="B26" s="129">
        <v>199642</v>
      </c>
      <c r="C26" s="126">
        <v>158561</v>
      </c>
      <c r="D26" s="126">
        <v>354</v>
      </c>
      <c r="E26" s="126">
        <v>401</v>
      </c>
      <c r="F26" s="126">
        <v>40326</v>
      </c>
      <c r="G26" s="126"/>
      <c r="H26" s="129">
        <v>949394</v>
      </c>
      <c r="I26" s="126">
        <v>21286</v>
      </c>
      <c r="J26" s="126">
        <v>99</v>
      </c>
      <c r="K26" s="126">
        <v>928009</v>
      </c>
      <c r="L26" s="126">
        <v>39949</v>
      </c>
      <c r="M26" s="126">
        <v>320172</v>
      </c>
    </row>
    <row r="27" spans="1:13" ht="12.75" customHeight="1" x14ac:dyDescent="0.2">
      <c r="A27" s="131" t="s">
        <v>110</v>
      </c>
      <c r="B27" s="129">
        <v>98507</v>
      </c>
      <c r="C27" s="126">
        <v>83412</v>
      </c>
      <c r="D27" s="126">
        <v>223</v>
      </c>
      <c r="E27" s="126">
        <v>181</v>
      </c>
      <c r="F27" s="126">
        <v>14691</v>
      </c>
      <c r="G27" s="126"/>
      <c r="H27" s="129">
        <v>469341</v>
      </c>
      <c r="I27" s="126">
        <v>11008</v>
      </c>
      <c r="J27" s="126">
        <v>43</v>
      </c>
      <c r="K27" s="126">
        <v>458290</v>
      </c>
      <c r="L27" s="126">
        <v>15581</v>
      </c>
      <c r="M27" s="126">
        <v>110952</v>
      </c>
    </row>
    <row r="28" spans="1:13" ht="12.75" customHeight="1" x14ac:dyDescent="0.2">
      <c r="A28" s="127" t="s">
        <v>17</v>
      </c>
      <c r="B28" s="129">
        <v>84911</v>
      </c>
      <c r="C28" s="126">
        <v>71280</v>
      </c>
      <c r="D28" s="126">
        <v>223</v>
      </c>
      <c r="E28" s="126">
        <v>483</v>
      </c>
      <c r="F28" s="126">
        <v>12925</v>
      </c>
      <c r="G28" s="126"/>
      <c r="H28" s="129">
        <v>415469</v>
      </c>
      <c r="I28" s="126">
        <v>12967</v>
      </c>
      <c r="J28" s="126">
        <v>10</v>
      </c>
      <c r="K28" s="126">
        <v>402492</v>
      </c>
      <c r="L28" s="126">
        <v>13923</v>
      </c>
      <c r="M28" s="126">
        <v>24302</v>
      </c>
    </row>
    <row r="29" spans="1:13" ht="12.75" customHeight="1" x14ac:dyDescent="0.2">
      <c r="A29" s="127" t="s">
        <v>3</v>
      </c>
      <c r="B29" s="129">
        <v>39662</v>
      </c>
      <c r="C29" s="126">
        <v>32419</v>
      </c>
      <c r="D29" s="126">
        <v>165</v>
      </c>
      <c r="E29" s="126">
        <v>322</v>
      </c>
      <c r="F29" s="126">
        <v>6756</v>
      </c>
      <c r="G29" s="126"/>
      <c r="H29" s="129">
        <v>193999</v>
      </c>
      <c r="I29" s="126">
        <v>5327</v>
      </c>
      <c r="J29" s="126">
        <v>3575</v>
      </c>
      <c r="K29" s="126">
        <v>185097</v>
      </c>
      <c r="L29" s="126">
        <v>6906</v>
      </c>
      <c r="M29" s="126">
        <v>33058</v>
      </c>
    </row>
    <row r="30" spans="1:13" ht="12.75" customHeight="1" x14ac:dyDescent="0.2">
      <c r="A30" s="127" t="s">
        <v>18</v>
      </c>
      <c r="B30" s="129">
        <v>42744</v>
      </c>
      <c r="C30" s="126">
        <v>38047</v>
      </c>
      <c r="D30" s="126">
        <v>110</v>
      </c>
      <c r="E30" s="126">
        <v>33</v>
      </c>
      <c r="F30" s="126">
        <v>4554</v>
      </c>
      <c r="G30" s="126"/>
      <c r="H30" s="129">
        <v>196883</v>
      </c>
      <c r="I30" s="126">
        <v>7400</v>
      </c>
      <c r="J30" s="126">
        <v>1</v>
      </c>
      <c r="K30" s="126">
        <v>189482</v>
      </c>
      <c r="L30" s="126">
        <v>4394</v>
      </c>
      <c r="M30" s="126">
        <v>19328</v>
      </c>
    </row>
    <row r="31" spans="1:13" ht="12.75" customHeight="1" x14ac:dyDescent="0.2">
      <c r="A31" s="127" t="s">
        <v>9</v>
      </c>
      <c r="B31" s="129">
        <v>329670</v>
      </c>
      <c r="C31" s="126">
        <v>295590</v>
      </c>
      <c r="D31" s="126">
        <v>144</v>
      </c>
      <c r="E31" s="126">
        <v>585</v>
      </c>
      <c r="F31" s="126">
        <v>33351</v>
      </c>
      <c r="G31" s="126"/>
      <c r="H31" s="129">
        <v>600089</v>
      </c>
      <c r="I31" s="126">
        <v>9158</v>
      </c>
      <c r="J31" s="126">
        <v>1214</v>
      </c>
      <c r="K31" s="126">
        <v>589717</v>
      </c>
      <c r="L31" s="126">
        <v>33775</v>
      </c>
      <c r="M31" s="126">
        <v>163800</v>
      </c>
    </row>
    <row r="32" spans="1:13" ht="12.75" customHeight="1" x14ac:dyDescent="0.2">
      <c r="A32" s="127" t="s">
        <v>23</v>
      </c>
      <c r="B32" s="129">
        <v>24115</v>
      </c>
      <c r="C32" s="126">
        <v>16780</v>
      </c>
      <c r="D32" s="126">
        <v>518</v>
      </c>
      <c r="E32" s="126">
        <v>216</v>
      </c>
      <c r="F32" s="126">
        <v>6601</v>
      </c>
      <c r="G32" s="126"/>
      <c r="H32" s="129">
        <v>145881</v>
      </c>
      <c r="I32" s="126">
        <v>3668</v>
      </c>
      <c r="J32" s="126">
        <v>836</v>
      </c>
      <c r="K32" s="126">
        <v>141377</v>
      </c>
      <c r="L32" s="126">
        <v>6341</v>
      </c>
      <c r="M32" s="126">
        <v>43828</v>
      </c>
    </row>
    <row r="33" spans="1:13" ht="12.75" customHeight="1" x14ac:dyDescent="0.2">
      <c r="A33" s="127" t="s">
        <v>24</v>
      </c>
      <c r="B33" s="129">
        <v>91278</v>
      </c>
      <c r="C33" s="126">
        <v>76629</v>
      </c>
      <c r="D33" s="126">
        <v>159</v>
      </c>
      <c r="E33" s="126">
        <v>155</v>
      </c>
      <c r="F33" s="126">
        <v>14335</v>
      </c>
      <c r="G33" s="126"/>
      <c r="H33" s="129">
        <v>360910</v>
      </c>
      <c r="I33" s="126">
        <v>9752</v>
      </c>
      <c r="J33" s="126">
        <v>25</v>
      </c>
      <c r="K33" s="126">
        <v>351133</v>
      </c>
      <c r="L33" s="126">
        <v>14194</v>
      </c>
      <c r="M33" s="126">
        <v>41792</v>
      </c>
    </row>
    <row r="34" spans="1:13" ht="12.75" customHeight="1" x14ac:dyDescent="0.2">
      <c r="A34" s="127" t="s">
        <v>4</v>
      </c>
      <c r="B34" s="129">
        <v>81124</v>
      </c>
      <c r="C34" s="126">
        <v>69642</v>
      </c>
      <c r="D34" s="126">
        <v>45</v>
      </c>
      <c r="E34" s="126">
        <v>113</v>
      </c>
      <c r="F34" s="126">
        <v>11324</v>
      </c>
      <c r="G34" s="126"/>
      <c r="H34" s="129">
        <v>235525</v>
      </c>
      <c r="I34" s="126">
        <v>8072</v>
      </c>
      <c r="J34" s="126">
        <v>1</v>
      </c>
      <c r="K34" s="126">
        <v>227452</v>
      </c>
      <c r="L34" s="126">
        <v>11737</v>
      </c>
      <c r="M34" s="126">
        <v>31299</v>
      </c>
    </row>
    <row r="35" spans="1:13" ht="12.75" customHeight="1" x14ac:dyDescent="0.2">
      <c r="A35" s="127" t="s">
        <v>30</v>
      </c>
      <c r="B35" s="129">
        <v>60927</v>
      </c>
      <c r="C35" s="126">
        <v>48627</v>
      </c>
      <c r="D35" s="126">
        <v>1386</v>
      </c>
      <c r="E35" s="126">
        <v>1465</v>
      </c>
      <c r="F35" s="126">
        <v>9449</v>
      </c>
      <c r="G35" s="126"/>
      <c r="H35" s="129">
        <v>264422</v>
      </c>
      <c r="I35" s="126">
        <v>9196</v>
      </c>
      <c r="J35" s="126">
        <v>2753</v>
      </c>
      <c r="K35" s="126">
        <v>252473</v>
      </c>
      <c r="L35" s="126">
        <v>9978</v>
      </c>
      <c r="M35" s="126">
        <v>34849</v>
      </c>
    </row>
    <row r="36" spans="1:13" ht="12.75" customHeight="1" x14ac:dyDescent="0.2">
      <c r="A36" s="127" t="s">
        <v>10</v>
      </c>
      <c r="B36" s="129">
        <v>81220</v>
      </c>
      <c r="C36" s="126">
        <v>65847</v>
      </c>
      <c r="D36" s="126">
        <v>4007</v>
      </c>
      <c r="E36" s="126">
        <v>1112</v>
      </c>
      <c r="F36" s="126">
        <v>10254</v>
      </c>
      <c r="G36" s="126"/>
      <c r="H36" s="129">
        <v>324507</v>
      </c>
      <c r="I36" s="126">
        <v>12858</v>
      </c>
      <c r="J36" s="126">
        <v>1079</v>
      </c>
      <c r="K36" s="126">
        <v>310570</v>
      </c>
      <c r="L36" s="126">
        <v>9895</v>
      </c>
      <c r="M36" s="126">
        <v>70349</v>
      </c>
    </row>
    <row r="37" spans="1:13" ht="12.75" customHeight="1" x14ac:dyDescent="0.2">
      <c r="A37" s="127" t="s">
        <v>21</v>
      </c>
      <c r="B37" s="129">
        <v>92441</v>
      </c>
      <c r="C37" s="126">
        <v>74448</v>
      </c>
      <c r="D37" s="126">
        <v>154</v>
      </c>
      <c r="E37" s="126">
        <v>370</v>
      </c>
      <c r="F37" s="126">
        <v>17469</v>
      </c>
      <c r="G37" s="126"/>
      <c r="H37" s="129">
        <v>369458</v>
      </c>
      <c r="I37" s="126">
        <v>7098</v>
      </c>
      <c r="J37" s="126">
        <v>259</v>
      </c>
      <c r="K37" s="126">
        <v>362101</v>
      </c>
      <c r="L37" s="126">
        <v>17953</v>
      </c>
      <c r="M37" s="126">
        <v>44106</v>
      </c>
    </row>
    <row r="38" spans="1:13" ht="12.75" customHeight="1" x14ac:dyDescent="0.2">
      <c r="A38" s="127" t="s">
        <v>22</v>
      </c>
      <c r="B38" s="129">
        <v>78433</v>
      </c>
      <c r="C38" s="126">
        <v>61166</v>
      </c>
      <c r="D38" s="126">
        <v>135</v>
      </c>
      <c r="E38" s="126">
        <v>192</v>
      </c>
      <c r="F38" s="126">
        <v>16940</v>
      </c>
      <c r="G38" s="126"/>
      <c r="H38" s="129">
        <v>447887</v>
      </c>
      <c r="I38" s="126">
        <v>11470</v>
      </c>
      <c r="J38" s="126">
        <v>13408</v>
      </c>
      <c r="K38" s="126">
        <v>423009</v>
      </c>
      <c r="L38" s="126">
        <v>17798</v>
      </c>
      <c r="M38" s="126">
        <v>34636</v>
      </c>
    </row>
    <row r="39" spans="1:13" ht="12.75" customHeight="1" x14ac:dyDescent="0.2">
      <c r="A39" s="127" t="s">
        <v>25</v>
      </c>
      <c r="B39" s="129">
        <v>55324</v>
      </c>
      <c r="C39" s="126">
        <v>46904</v>
      </c>
      <c r="D39" s="126">
        <v>1822</v>
      </c>
      <c r="E39" s="126">
        <v>605</v>
      </c>
      <c r="F39" s="126">
        <v>5993</v>
      </c>
      <c r="G39" s="126"/>
      <c r="H39" s="129">
        <v>184592</v>
      </c>
      <c r="I39" s="126">
        <v>9751</v>
      </c>
      <c r="J39" s="126">
        <v>623</v>
      </c>
      <c r="K39" s="126">
        <v>174218</v>
      </c>
      <c r="L39" s="126">
        <v>5748</v>
      </c>
      <c r="M39" s="126">
        <v>29285</v>
      </c>
    </row>
    <row r="40" spans="1:13" ht="12.75" customHeight="1" x14ac:dyDescent="0.2">
      <c r="A40" s="127" t="s">
        <v>11</v>
      </c>
      <c r="B40" s="129">
        <v>123819</v>
      </c>
      <c r="C40" s="126">
        <v>100500</v>
      </c>
      <c r="D40" s="126">
        <v>316</v>
      </c>
      <c r="E40" s="126">
        <v>1049</v>
      </c>
      <c r="F40" s="126">
        <v>21954</v>
      </c>
      <c r="G40" s="126"/>
      <c r="H40" s="129">
        <v>490293</v>
      </c>
      <c r="I40" s="126">
        <v>10733</v>
      </c>
      <c r="J40" s="126">
        <v>43</v>
      </c>
      <c r="K40" s="126">
        <v>479517</v>
      </c>
      <c r="L40" s="126">
        <v>22709</v>
      </c>
      <c r="M40" s="126">
        <v>52724</v>
      </c>
    </row>
    <row r="41" spans="1:13" ht="12.75" customHeight="1" x14ac:dyDescent="0.2">
      <c r="A41" s="127" t="s">
        <v>26</v>
      </c>
      <c r="B41" s="129">
        <v>26557</v>
      </c>
      <c r="C41" s="126">
        <v>22007</v>
      </c>
      <c r="D41" s="126">
        <v>33</v>
      </c>
      <c r="E41" s="126">
        <v>24</v>
      </c>
      <c r="F41" s="126">
        <v>4493</v>
      </c>
      <c r="G41" s="126"/>
      <c r="H41" s="129">
        <v>124678</v>
      </c>
      <c r="I41" s="126">
        <v>3371</v>
      </c>
      <c r="J41" s="126">
        <v>1</v>
      </c>
      <c r="K41" s="126">
        <v>121306</v>
      </c>
      <c r="L41" s="126">
        <v>4369</v>
      </c>
      <c r="M41" s="126">
        <v>13066</v>
      </c>
    </row>
    <row r="42" spans="1:13" ht="12.75" customHeight="1" x14ac:dyDescent="0.2">
      <c r="A42" s="127" t="s">
        <v>27</v>
      </c>
      <c r="B42" s="129">
        <v>91977</v>
      </c>
      <c r="C42" s="126">
        <v>78420</v>
      </c>
      <c r="D42" s="126">
        <v>341</v>
      </c>
      <c r="E42" s="126">
        <v>143</v>
      </c>
      <c r="F42" s="126">
        <v>13073</v>
      </c>
      <c r="G42" s="126"/>
      <c r="H42" s="129">
        <v>527571</v>
      </c>
      <c r="I42" s="126">
        <v>15260</v>
      </c>
      <c r="J42" s="126">
        <v>15</v>
      </c>
      <c r="K42" s="126">
        <v>512296</v>
      </c>
      <c r="L42" s="126">
        <v>12709</v>
      </c>
      <c r="M42" s="126">
        <v>26833</v>
      </c>
    </row>
    <row r="43" spans="1:13" ht="12.75" customHeight="1" x14ac:dyDescent="0.2">
      <c r="A43" s="127" t="s">
        <v>28</v>
      </c>
      <c r="B43" s="129">
        <v>62368</v>
      </c>
      <c r="C43" s="126">
        <v>51615</v>
      </c>
      <c r="D43" s="126">
        <v>782</v>
      </c>
      <c r="E43" s="126">
        <v>154</v>
      </c>
      <c r="F43" s="126">
        <v>9817</v>
      </c>
      <c r="G43" s="126"/>
      <c r="H43" s="129">
        <v>336767</v>
      </c>
      <c r="I43" s="126">
        <v>13747</v>
      </c>
      <c r="J43" s="126">
        <v>24</v>
      </c>
      <c r="K43" s="126">
        <v>322996</v>
      </c>
      <c r="L43" s="126">
        <v>9669</v>
      </c>
      <c r="M43" s="126">
        <v>55214</v>
      </c>
    </row>
    <row r="44" spans="1:13" ht="12.75" customHeight="1" x14ac:dyDescent="0.2">
      <c r="A44" s="127" t="s">
        <v>31</v>
      </c>
      <c r="B44" s="129">
        <v>59155</v>
      </c>
      <c r="C44" s="126">
        <v>47456</v>
      </c>
      <c r="D44" s="126">
        <v>325</v>
      </c>
      <c r="E44" s="126">
        <v>307</v>
      </c>
      <c r="F44" s="126">
        <v>11067</v>
      </c>
      <c r="G44" s="126"/>
      <c r="H44" s="129">
        <v>301955</v>
      </c>
      <c r="I44" s="126">
        <v>6915</v>
      </c>
      <c r="J44" s="126">
        <v>212</v>
      </c>
      <c r="K44" s="126">
        <v>294828</v>
      </c>
      <c r="L44" s="126">
        <v>10990</v>
      </c>
      <c r="M44" s="126">
        <v>54548</v>
      </c>
    </row>
    <row r="45" spans="1:13" ht="12.75" customHeight="1" thickBot="1" x14ac:dyDescent="0.25">
      <c r="A45" s="286" t="s">
        <v>12</v>
      </c>
      <c r="B45" s="287">
        <v>24281</v>
      </c>
      <c r="C45" s="295">
        <v>18580</v>
      </c>
      <c r="D45" s="295">
        <v>41</v>
      </c>
      <c r="E45" s="295">
        <v>204</v>
      </c>
      <c r="F45" s="295">
        <v>5456</v>
      </c>
      <c r="G45" s="295"/>
      <c r="H45" s="287">
        <v>110361</v>
      </c>
      <c r="I45" s="295">
        <v>2480</v>
      </c>
      <c r="J45" s="295">
        <v>1</v>
      </c>
      <c r="K45" s="295">
        <v>107880</v>
      </c>
      <c r="L45" s="295">
        <v>5388</v>
      </c>
      <c r="M45" s="295">
        <v>14199</v>
      </c>
    </row>
    <row r="46" spans="1:13" ht="12.75" customHeight="1" x14ac:dyDescent="0.2">
      <c r="A46" s="133" t="s">
        <v>80</v>
      </c>
    </row>
    <row r="47" spans="1:13" x14ac:dyDescent="0.2">
      <c r="A47" s="133" t="s">
        <v>104</v>
      </c>
      <c r="B47" s="124"/>
      <c r="C47" s="124"/>
      <c r="D47" s="124"/>
    </row>
  </sheetData>
  <mergeCells count="16">
    <mergeCell ref="A5:A7"/>
    <mergeCell ref="A3:E3"/>
    <mergeCell ref="A2:M2"/>
    <mergeCell ref="B5:F5"/>
    <mergeCell ref="H6:H7"/>
    <mergeCell ref="C6:C7"/>
    <mergeCell ref="F6:F7"/>
    <mergeCell ref="I6:I7"/>
    <mergeCell ref="K6:K7"/>
    <mergeCell ref="L6:L7"/>
    <mergeCell ref="J6:J7"/>
    <mergeCell ref="H5:M5"/>
    <mergeCell ref="B6:B7"/>
    <mergeCell ref="D6:D7"/>
    <mergeCell ref="E6:E7"/>
    <mergeCell ref="M6:M7"/>
  </mergeCells>
  <phoneticPr fontId="0" type="noConversion"/>
  <hyperlinks>
    <hyperlink ref="A1" location="índice!A1" display="Regresar"/>
  </hyperlinks>
  <printOptions horizontalCentered="1" gridLinesSet="0"/>
  <pageMargins left="0.18" right="0.23" top="0.31496062992125984" bottom="0.27559055118110237" header="0" footer="0"/>
  <pageSetup scale="95" orientation="landscape" horizontalDpi="4294967292" verticalDpi="144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showGridLines="0" showZeros="0" zoomScaleNormal="100" zoomScaleSheetLayoutView="48" workbookViewId="0">
      <selection activeCell="A4" sqref="A4"/>
    </sheetView>
  </sheetViews>
  <sheetFormatPr baseColWidth="10" defaultRowHeight="12.75" x14ac:dyDescent="0.2"/>
  <cols>
    <col min="1" max="1" width="15.44140625" style="122" customWidth="1"/>
    <col min="2" max="2" width="9.21875" style="122" customWidth="1"/>
    <col min="3" max="3" width="8.44140625" style="122" customWidth="1"/>
    <col min="4" max="4" width="7.6640625" style="122" customWidth="1"/>
    <col min="5" max="5" width="8.33203125" style="122" customWidth="1"/>
    <col min="6" max="6" width="8" style="122" customWidth="1"/>
    <col min="7" max="7" width="9.44140625" style="122" customWidth="1"/>
    <col min="8" max="8" width="11.77734375" style="122" customWidth="1"/>
    <col min="9" max="9" width="10.109375" style="122" customWidth="1"/>
    <col min="10" max="10" width="1.21875" style="122" customWidth="1"/>
    <col min="11" max="11" width="9.5546875" style="122" customWidth="1"/>
    <col min="12" max="12" width="9" style="122" customWidth="1"/>
    <col min="13" max="13" width="7.44140625" style="122" customWidth="1"/>
    <col min="14" max="14" width="8.5546875" style="122" customWidth="1"/>
    <col min="15" max="15" width="7.6640625" style="122" customWidth="1"/>
    <col min="16" max="16" width="9.88671875" style="122" customWidth="1"/>
    <col min="17" max="17" width="11.6640625" style="122" customWidth="1"/>
    <col min="18" max="18" width="10.109375" style="122" customWidth="1"/>
    <col min="19" max="16384" width="11.5546875" style="122"/>
  </cols>
  <sheetData>
    <row r="1" spans="1:18" x14ac:dyDescent="0.2">
      <c r="A1" s="234" t="s">
        <v>157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</row>
    <row r="2" spans="1:18" ht="12.75" customHeight="1" x14ac:dyDescent="0.2">
      <c r="A2" s="472" t="s">
        <v>76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3"/>
      <c r="O2" s="473"/>
      <c r="P2" s="473"/>
      <c r="Q2" s="473"/>
      <c r="R2" s="473"/>
    </row>
    <row r="3" spans="1:18" ht="12.75" customHeight="1" x14ac:dyDescent="0.25">
      <c r="A3" s="475" t="s">
        <v>233</v>
      </c>
      <c r="B3" s="475"/>
      <c r="C3" s="475"/>
      <c r="D3" s="475"/>
      <c r="E3" s="475"/>
      <c r="F3" s="303"/>
      <c r="G3" s="303"/>
      <c r="H3" s="14"/>
      <c r="I3" s="303"/>
      <c r="J3" s="303"/>
      <c r="K3" s="303"/>
      <c r="L3" s="303"/>
      <c r="M3" s="303"/>
      <c r="N3" s="303"/>
      <c r="O3" s="303"/>
      <c r="P3" s="303"/>
      <c r="Q3" s="303"/>
      <c r="R3" s="303"/>
    </row>
    <row r="4" spans="1:18" ht="12.75" customHeight="1" thickBot="1" x14ac:dyDescent="0.25">
      <c r="A4" s="300"/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301" t="s">
        <v>205</v>
      </c>
    </row>
    <row r="5" spans="1:18" ht="12.75" customHeight="1" x14ac:dyDescent="0.2">
      <c r="A5" s="466" t="s">
        <v>121</v>
      </c>
      <c r="B5" s="469" t="s">
        <v>41</v>
      </c>
      <c r="C5" s="469"/>
      <c r="D5" s="469"/>
      <c r="E5" s="469"/>
      <c r="F5" s="469"/>
      <c r="G5" s="469"/>
      <c r="H5" s="469"/>
      <c r="I5" s="469"/>
      <c r="J5" s="302"/>
      <c r="K5" s="469" t="s">
        <v>88</v>
      </c>
      <c r="L5" s="469"/>
      <c r="M5" s="469"/>
      <c r="N5" s="469"/>
      <c r="O5" s="469"/>
      <c r="P5" s="469"/>
      <c r="Q5" s="469"/>
      <c r="R5" s="469"/>
    </row>
    <row r="6" spans="1:18" ht="12.75" customHeight="1" x14ac:dyDescent="0.2">
      <c r="A6" s="461"/>
      <c r="B6" s="463" t="s">
        <v>122</v>
      </c>
      <c r="C6" s="471" t="s">
        <v>141</v>
      </c>
      <c r="D6" s="474" t="s">
        <v>145</v>
      </c>
      <c r="E6" s="474" t="s">
        <v>146</v>
      </c>
      <c r="F6" s="461" t="s">
        <v>79</v>
      </c>
      <c r="G6" s="463" t="s">
        <v>144</v>
      </c>
      <c r="H6" s="471" t="s">
        <v>140</v>
      </c>
      <c r="I6" s="471" t="s">
        <v>143</v>
      </c>
      <c r="J6" s="226"/>
      <c r="K6" s="463" t="s">
        <v>122</v>
      </c>
      <c r="L6" s="471" t="s">
        <v>141</v>
      </c>
      <c r="M6" s="462" t="s">
        <v>147</v>
      </c>
      <c r="N6" s="474" t="s">
        <v>148</v>
      </c>
      <c r="O6" s="461" t="s">
        <v>79</v>
      </c>
      <c r="P6" s="463" t="s">
        <v>144</v>
      </c>
      <c r="Q6" s="471" t="s">
        <v>140</v>
      </c>
      <c r="R6" s="471" t="s">
        <v>143</v>
      </c>
    </row>
    <row r="7" spans="1:18" ht="12.75" customHeight="1" x14ac:dyDescent="0.2">
      <c r="A7" s="461"/>
      <c r="B7" s="463"/>
      <c r="C7" s="471"/>
      <c r="D7" s="474"/>
      <c r="E7" s="474"/>
      <c r="F7" s="461"/>
      <c r="G7" s="463"/>
      <c r="H7" s="471"/>
      <c r="I7" s="471"/>
      <c r="J7" s="226"/>
      <c r="K7" s="463"/>
      <c r="L7" s="471"/>
      <c r="M7" s="462"/>
      <c r="N7" s="474"/>
      <c r="O7" s="461"/>
      <c r="P7" s="463"/>
      <c r="Q7" s="471"/>
      <c r="R7" s="471"/>
    </row>
    <row r="8" spans="1:18" ht="12.75" customHeight="1" x14ac:dyDescent="0.2">
      <c r="A8" s="123"/>
      <c r="B8" s="12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</row>
    <row r="9" spans="1:18" ht="12.75" customHeight="1" x14ac:dyDescent="0.2">
      <c r="A9" s="125" t="s">
        <v>119</v>
      </c>
      <c r="B9" s="128">
        <v>18339833</v>
      </c>
      <c r="C9" s="128">
        <v>1303549</v>
      </c>
      <c r="D9" s="128">
        <v>12043</v>
      </c>
      <c r="E9" s="128">
        <v>5462</v>
      </c>
      <c r="F9" s="128">
        <v>218722</v>
      </c>
      <c r="G9" s="128">
        <v>16800057</v>
      </c>
      <c r="H9" s="140">
        <v>555875</v>
      </c>
      <c r="I9" s="140">
        <v>4008022</v>
      </c>
      <c r="J9" s="128"/>
      <c r="K9" s="128">
        <v>19750892</v>
      </c>
      <c r="L9" s="128">
        <v>1318095</v>
      </c>
      <c r="M9" s="128">
        <v>7368</v>
      </c>
      <c r="N9" s="128">
        <v>5958</v>
      </c>
      <c r="O9" s="128">
        <v>190644</v>
      </c>
      <c r="P9" s="128">
        <v>18228827</v>
      </c>
      <c r="Q9" s="140">
        <v>469717</v>
      </c>
      <c r="R9" s="140">
        <v>7741710</v>
      </c>
    </row>
    <row r="10" spans="1:18" ht="12.75" customHeight="1" x14ac:dyDescent="0.2">
      <c r="A10" s="127"/>
      <c r="B10" s="128"/>
      <c r="C10" s="130"/>
      <c r="D10" s="130"/>
      <c r="E10" s="130"/>
      <c r="F10" s="126"/>
      <c r="G10" s="130"/>
      <c r="H10" s="130"/>
      <c r="I10" s="130"/>
      <c r="J10" s="130"/>
      <c r="K10" s="128"/>
      <c r="L10" s="130"/>
      <c r="M10" s="130"/>
      <c r="N10" s="130"/>
      <c r="O10" s="126"/>
      <c r="P10" s="130"/>
      <c r="Q10" s="130"/>
      <c r="R10" s="130"/>
    </row>
    <row r="11" spans="1:18" ht="12.75" customHeight="1" x14ac:dyDescent="0.2">
      <c r="A11" s="127" t="s">
        <v>13</v>
      </c>
      <c r="B11" s="129">
        <v>256276</v>
      </c>
      <c r="C11" s="126">
        <v>17841</v>
      </c>
      <c r="D11" s="126">
        <v>17</v>
      </c>
      <c r="E11" s="126">
        <v>1</v>
      </c>
      <c r="F11" s="126">
        <v>9064</v>
      </c>
      <c r="G11" s="126">
        <v>229353</v>
      </c>
      <c r="H11" s="126">
        <v>16379</v>
      </c>
      <c r="I11" s="126">
        <v>110003</v>
      </c>
      <c r="J11" s="126"/>
      <c r="K11" s="129">
        <v>331309</v>
      </c>
      <c r="L11" s="126">
        <v>26392</v>
      </c>
      <c r="M11" s="126">
        <v>9</v>
      </c>
      <c r="N11" s="126">
        <v>2</v>
      </c>
      <c r="O11" s="126">
        <v>8688</v>
      </c>
      <c r="P11" s="126">
        <v>296218</v>
      </c>
      <c r="Q11" s="126">
        <v>7542</v>
      </c>
      <c r="R11" s="126">
        <v>113354</v>
      </c>
    </row>
    <row r="12" spans="1:18" ht="12.75" customHeight="1" x14ac:dyDescent="0.2">
      <c r="A12" s="127" t="s">
        <v>19</v>
      </c>
      <c r="B12" s="129">
        <v>681766</v>
      </c>
      <c r="C12" s="126">
        <v>29760</v>
      </c>
      <c r="D12" s="126">
        <v>2186</v>
      </c>
      <c r="E12" s="126">
        <v>33</v>
      </c>
      <c r="F12" s="126">
        <v>477</v>
      </c>
      <c r="G12" s="126">
        <v>649310</v>
      </c>
      <c r="H12" s="126">
        <v>29301</v>
      </c>
      <c r="I12" s="126">
        <v>188617</v>
      </c>
      <c r="J12" s="126"/>
      <c r="K12" s="129">
        <v>598175</v>
      </c>
      <c r="L12" s="126">
        <v>28200</v>
      </c>
      <c r="M12" s="126">
        <v>2507</v>
      </c>
      <c r="N12" s="126">
        <v>266</v>
      </c>
      <c r="O12" s="126">
        <v>7513</v>
      </c>
      <c r="P12" s="126">
        <v>559689</v>
      </c>
      <c r="Q12" s="126">
        <v>20307</v>
      </c>
      <c r="R12" s="126">
        <v>309339</v>
      </c>
    </row>
    <row r="13" spans="1:18" ht="12.75" customHeight="1" x14ac:dyDescent="0.2">
      <c r="A13" s="127" t="s">
        <v>20</v>
      </c>
      <c r="B13" s="129">
        <v>143930</v>
      </c>
      <c r="C13" s="126">
        <v>10840</v>
      </c>
      <c r="D13" s="126">
        <v>10</v>
      </c>
      <c r="E13" s="126">
        <v>2</v>
      </c>
      <c r="F13" s="126">
        <v>335</v>
      </c>
      <c r="G13" s="126">
        <v>132743</v>
      </c>
      <c r="H13" s="126">
        <v>10804</v>
      </c>
      <c r="I13" s="126">
        <v>62405</v>
      </c>
      <c r="J13" s="126"/>
      <c r="K13" s="129">
        <v>161015</v>
      </c>
      <c r="L13" s="126">
        <v>11176</v>
      </c>
      <c r="M13" s="126">
        <v>13</v>
      </c>
      <c r="N13" s="126">
        <v>13</v>
      </c>
      <c r="O13" s="126">
        <v>42</v>
      </c>
      <c r="P13" s="126">
        <v>149771</v>
      </c>
      <c r="Q13" s="126">
        <v>4895</v>
      </c>
      <c r="R13" s="126">
        <v>108033</v>
      </c>
    </row>
    <row r="14" spans="1:18" ht="12.75" customHeight="1" x14ac:dyDescent="0.2">
      <c r="A14" s="127" t="s">
        <v>29</v>
      </c>
      <c r="B14" s="129">
        <v>124035</v>
      </c>
      <c r="C14" s="126">
        <v>16070</v>
      </c>
      <c r="D14" s="126">
        <v>2</v>
      </c>
      <c r="E14" s="126">
        <v>89</v>
      </c>
      <c r="F14" s="126">
        <v>2</v>
      </c>
      <c r="G14" s="126">
        <v>107872</v>
      </c>
      <c r="H14" s="126">
        <v>3362</v>
      </c>
      <c r="I14" s="126">
        <v>19122</v>
      </c>
      <c r="J14" s="126"/>
      <c r="K14" s="129">
        <v>137857</v>
      </c>
      <c r="L14" s="126">
        <v>14169</v>
      </c>
      <c r="M14" s="126">
        <v>2</v>
      </c>
      <c r="N14" s="126">
        <v>140</v>
      </c>
      <c r="O14" s="126">
        <v>0</v>
      </c>
      <c r="P14" s="126">
        <v>123546</v>
      </c>
      <c r="Q14" s="126">
        <v>3528</v>
      </c>
      <c r="R14" s="126">
        <v>34196</v>
      </c>
    </row>
    <row r="15" spans="1:18" ht="12.75" customHeight="1" x14ac:dyDescent="0.2">
      <c r="A15" s="127" t="s">
        <v>6</v>
      </c>
      <c r="B15" s="129">
        <v>707113</v>
      </c>
      <c r="C15" s="126">
        <v>58991</v>
      </c>
      <c r="D15" s="126">
        <v>5470</v>
      </c>
      <c r="E15" s="126">
        <v>22</v>
      </c>
      <c r="F15" s="126">
        <v>9180</v>
      </c>
      <c r="G15" s="126">
        <v>633450</v>
      </c>
      <c r="H15" s="126">
        <v>36384</v>
      </c>
      <c r="I15" s="126">
        <v>252321</v>
      </c>
      <c r="J15" s="126"/>
      <c r="K15" s="129">
        <v>852661</v>
      </c>
      <c r="L15" s="126">
        <v>59900</v>
      </c>
      <c r="M15" s="126">
        <v>1287</v>
      </c>
      <c r="N15" s="126">
        <v>22</v>
      </c>
      <c r="O15" s="126">
        <v>7190</v>
      </c>
      <c r="P15" s="126">
        <v>784262</v>
      </c>
      <c r="Q15" s="126">
        <v>22908</v>
      </c>
      <c r="R15" s="126">
        <v>424040</v>
      </c>
    </row>
    <row r="16" spans="1:18" ht="12.75" customHeight="1" x14ac:dyDescent="0.2">
      <c r="A16" s="127" t="s">
        <v>14</v>
      </c>
      <c r="B16" s="129">
        <v>156688</v>
      </c>
      <c r="C16" s="126">
        <v>14262</v>
      </c>
      <c r="D16" s="126">
        <v>86</v>
      </c>
      <c r="E16" s="126">
        <v>9</v>
      </c>
      <c r="F16" s="126">
        <v>873</v>
      </c>
      <c r="G16" s="126">
        <v>141458</v>
      </c>
      <c r="H16" s="126">
        <v>4430</v>
      </c>
      <c r="I16" s="126">
        <v>18488</v>
      </c>
      <c r="J16" s="126"/>
      <c r="K16" s="129">
        <v>182261</v>
      </c>
      <c r="L16" s="126">
        <v>19270</v>
      </c>
      <c r="M16" s="126">
        <v>111</v>
      </c>
      <c r="N16" s="126">
        <v>12</v>
      </c>
      <c r="O16" s="126">
        <v>1142</v>
      </c>
      <c r="P16" s="126">
        <v>161726</v>
      </c>
      <c r="Q16" s="126">
        <v>3810</v>
      </c>
      <c r="R16" s="126">
        <v>47524</v>
      </c>
    </row>
    <row r="17" spans="1:18" ht="12.75" customHeight="1" x14ac:dyDescent="0.2">
      <c r="A17" s="127" t="s">
        <v>1</v>
      </c>
      <c r="B17" s="129">
        <v>372859</v>
      </c>
      <c r="C17" s="126">
        <v>47764</v>
      </c>
      <c r="D17" s="126">
        <v>64</v>
      </c>
      <c r="E17" s="126">
        <v>106</v>
      </c>
      <c r="F17" s="126">
        <v>4</v>
      </c>
      <c r="G17" s="126">
        <v>324921</v>
      </c>
      <c r="H17" s="126">
        <v>6906</v>
      </c>
      <c r="I17" s="126">
        <v>86373</v>
      </c>
      <c r="J17" s="126"/>
      <c r="K17" s="129">
        <v>392330</v>
      </c>
      <c r="L17" s="126">
        <v>41136</v>
      </c>
      <c r="M17" s="126">
        <v>80</v>
      </c>
      <c r="N17" s="126">
        <v>55</v>
      </c>
      <c r="O17" s="126">
        <v>4</v>
      </c>
      <c r="P17" s="126">
        <v>351055</v>
      </c>
      <c r="Q17" s="126">
        <v>6480</v>
      </c>
      <c r="R17" s="126">
        <v>175642</v>
      </c>
    </row>
    <row r="18" spans="1:18" ht="12.75" customHeight="1" x14ac:dyDescent="0.2">
      <c r="A18" s="127" t="s">
        <v>7</v>
      </c>
      <c r="B18" s="129">
        <v>650629</v>
      </c>
      <c r="C18" s="126">
        <v>40783</v>
      </c>
      <c r="D18" s="126">
        <v>165</v>
      </c>
      <c r="E18" s="126">
        <v>20</v>
      </c>
      <c r="F18" s="126">
        <v>2110</v>
      </c>
      <c r="G18" s="126">
        <v>607551</v>
      </c>
      <c r="H18" s="126">
        <v>11679</v>
      </c>
      <c r="I18" s="126">
        <v>55389</v>
      </c>
      <c r="J18" s="126"/>
      <c r="K18" s="129">
        <v>728117</v>
      </c>
      <c r="L18" s="126">
        <v>44940</v>
      </c>
      <c r="M18" s="126">
        <v>385</v>
      </c>
      <c r="N18" s="126">
        <v>41</v>
      </c>
      <c r="O18" s="126">
        <v>801</v>
      </c>
      <c r="P18" s="126">
        <v>681950</v>
      </c>
      <c r="Q18" s="126">
        <v>20947</v>
      </c>
      <c r="R18" s="126">
        <v>68584</v>
      </c>
    </row>
    <row r="19" spans="1:18" ht="12.75" customHeight="1" x14ac:dyDescent="0.2">
      <c r="A19" s="131" t="s">
        <v>107</v>
      </c>
      <c r="B19" s="129">
        <v>1569914</v>
      </c>
      <c r="C19" s="126">
        <v>63367</v>
      </c>
      <c r="D19" s="126">
        <v>62</v>
      </c>
      <c r="E19" s="126">
        <v>15</v>
      </c>
      <c r="F19" s="126">
        <v>1832</v>
      </c>
      <c r="G19" s="126">
        <v>1504638</v>
      </c>
      <c r="H19" s="126">
        <v>15622</v>
      </c>
      <c r="I19" s="126">
        <v>364220</v>
      </c>
      <c r="J19" s="126"/>
      <c r="K19" s="129">
        <v>1413724</v>
      </c>
      <c r="L19" s="126">
        <v>46420</v>
      </c>
      <c r="M19" s="126">
        <v>108</v>
      </c>
      <c r="N19" s="126">
        <v>28</v>
      </c>
      <c r="O19" s="126">
        <v>6881</v>
      </c>
      <c r="P19" s="126">
        <v>1360287</v>
      </c>
      <c r="Q19" s="126">
        <v>14067</v>
      </c>
      <c r="R19" s="126">
        <v>479185</v>
      </c>
    </row>
    <row r="20" spans="1:18" ht="12.75" customHeight="1" x14ac:dyDescent="0.2">
      <c r="A20" s="131" t="s">
        <v>106</v>
      </c>
      <c r="B20" s="129">
        <v>1055258</v>
      </c>
      <c r="C20" s="126">
        <v>66384</v>
      </c>
      <c r="D20" s="126">
        <v>121</v>
      </c>
      <c r="E20" s="126">
        <v>7</v>
      </c>
      <c r="F20" s="126">
        <v>56856</v>
      </c>
      <c r="G20" s="126">
        <v>931890</v>
      </c>
      <c r="H20" s="126">
        <v>44255</v>
      </c>
      <c r="I20" s="126">
        <v>258869</v>
      </c>
      <c r="J20" s="126"/>
      <c r="K20" s="129">
        <v>1688539</v>
      </c>
      <c r="L20" s="126">
        <v>95968</v>
      </c>
      <c r="M20" s="126">
        <v>81</v>
      </c>
      <c r="N20" s="126">
        <v>18</v>
      </c>
      <c r="O20" s="126">
        <v>48052</v>
      </c>
      <c r="P20" s="126">
        <v>1544420</v>
      </c>
      <c r="Q20" s="126">
        <v>29496</v>
      </c>
      <c r="R20" s="126">
        <v>812758</v>
      </c>
    </row>
    <row r="21" spans="1:18" ht="12.75" customHeight="1" x14ac:dyDescent="0.2">
      <c r="A21" s="132" t="s">
        <v>8</v>
      </c>
      <c r="B21" s="129">
        <v>242862</v>
      </c>
      <c r="C21" s="126">
        <v>15820</v>
      </c>
      <c r="D21" s="126">
        <v>32</v>
      </c>
      <c r="E21" s="126">
        <v>13</v>
      </c>
      <c r="F21" s="126">
        <v>24</v>
      </c>
      <c r="G21" s="126">
        <v>226973</v>
      </c>
      <c r="H21" s="126">
        <v>11152</v>
      </c>
      <c r="I21" s="126">
        <v>68758</v>
      </c>
      <c r="J21" s="126"/>
      <c r="K21" s="129">
        <v>287663</v>
      </c>
      <c r="L21" s="126">
        <v>20269</v>
      </c>
      <c r="M21" s="126">
        <v>41</v>
      </c>
      <c r="N21" s="126">
        <v>4</v>
      </c>
      <c r="O21" s="126">
        <v>43</v>
      </c>
      <c r="P21" s="126">
        <v>267306</v>
      </c>
      <c r="Q21" s="126">
        <v>9564</v>
      </c>
      <c r="R21" s="126">
        <v>128784</v>
      </c>
    </row>
    <row r="22" spans="1:18" ht="12.75" customHeight="1" x14ac:dyDescent="0.2">
      <c r="A22" s="132" t="s">
        <v>15</v>
      </c>
      <c r="B22" s="129">
        <v>887045</v>
      </c>
      <c r="C22" s="126">
        <v>100430</v>
      </c>
      <c r="D22" s="126">
        <v>178</v>
      </c>
      <c r="E22" s="126">
        <v>17</v>
      </c>
      <c r="F22" s="126">
        <v>18195</v>
      </c>
      <c r="G22" s="126">
        <v>768225</v>
      </c>
      <c r="H22" s="126">
        <v>31758</v>
      </c>
      <c r="I22" s="126">
        <v>120025</v>
      </c>
      <c r="J22" s="126"/>
      <c r="K22" s="129">
        <v>1003832</v>
      </c>
      <c r="L22" s="126">
        <v>92807</v>
      </c>
      <c r="M22" s="126">
        <v>84</v>
      </c>
      <c r="N22" s="126">
        <v>37</v>
      </c>
      <c r="O22" s="126">
        <v>16803</v>
      </c>
      <c r="P22" s="126">
        <v>894101</v>
      </c>
      <c r="Q22" s="126">
        <v>22392</v>
      </c>
      <c r="R22" s="126">
        <v>303327</v>
      </c>
    </row>
    <row r="23" spans="1:18" ht="12.75" customHeight="1" x14ac:dyDescent="0.2">
      <c r="A23" s="132" t="s">
        <v>2</v>
      </c>
      <c r="B23" s="129">
        <v>445691</v>
      </c>
      <c r="C23" s="126">
        <v>45393</v>
      </c>
      <c r="D23" s="126">
        <v>11</v>
      </c>
      <c r="E23" s="126">
        <v>1</v>
      </c>
      <c r="F23" s="126">
        <v>7</v>
      </c>
      <c r="G23" s="126">
        <v>400279</v>
      </c>
      <c r="H23" s="126">
        <v>9810</v>
      </c>
      <c r="I23" s="126">
        <v>38857</v>
      </c>
      <c r="J23" s="126"/>
      <c r="K23" s="129">
        <v>471591</v>
      </c>
      <c r="L23" s="126">
        <v>40838</v>
      </c>
      <c r="M23" s="126">
        <v>6</v>
      </c>
      <c r="N23" s="126">
        <v>10</v>
      </c>
      <c r="O23" s="126">
        <v>8</v>
      </c>
      <c r="P23" s="126">
        <v>430729</v>
      </c>
      <c r="Q23" s="126">
        <v>7200</v>
      </c>
      <c r="R23" s="126">
        <v>75224</v>
      </c>
    </row>
    <row r="24" spans="1:18" ht="12.75" customHeight="1" x14ac:dyDescent="0.2">
      <c r="A24" s="132" t="s">
        <v>5</v>
      </c>
      <c r="B24" s="129">
        <v>191205</v>
      </c>
      <c r="C24" s="126">
        <v>12936</v>
      </c>
      <c r="D24" s="126">
        <v>97</v>
      </c>
      <c r="E24" s="126">
        <v>16</v>
      </c>
      <c r="F24" s="126">
        <v>34</v>
      </c>
      <c r="G24" s="126">
        <v>178122</v>
      </c>
      <c r="H24" s="126">
        <v>696</v>
      </c>
      <c r="I24" s="126">
        <v>65726</v>
      </c>
      <c r="J24" s="126"/>
      <c r="K24" s="129">
        <v>216392</v>
      </c>
      <c r="L24" s="126">
        <v>16962</v>
      </c>
      <c r="M24" s="126">
        <v>113</v>
      </c>
      <c r="N24" s="126">
        <v>25</v>
      </c>
      <c r="O24" s="126">
        <v>53</v>
      </c>
      <c r="P24" s="126">
        <v>199239</v>
      </c>
      <c r="Q24" s="126">
        <v>5690</v>
      </c>
      <c r="R24" s="126">
        <v>118240</v>
      </c>
    </row>
    <row r="25" spans="1:18" ht="12.75" customHeight="1" x14ac:dyDescent="0.2">
      <c r="A25" s="132" t="s">
        <v>16</v>
      </c>
      <c r="B25" s="129">
        <v>1387944</v>
      </c>
      <c r="C25" s="126">
        <v>82611</v>
      </c>
      <c r="D25" s="126">
        <v>536</v>
      </c>
      <c r="E25" s="126">
        <v>52</v>
      </c>
      <c r="F25" s="126">
        <v>4209</v>
      </c>
      <c r="G25" s="126">
        <v>1300536</v>
      </c>
      <c r="H25" s="126">
        <v>54598</v>
      </c>
      <c r="I25" s="126">
        <v>121156</v>
      </c>
      <c r="J25" s="126"/>
      <c r="K25" s="129">
        <v>1258402</v>
      </c>
      <c r="L25" s="126">
        <v>73281</v>
      </c>
      <c r="M25" s="126">
        <v>415</v>
      </c>
      <c r="N25" s="126">
        <v>70</v>
      </c>
      <c r="O25" s="126">
        <v>2999</v>
      </c>
      <c r="P25" s="126">
        <v>1181637</v>
      </c>
      <c r="Q25" s="126">
        <v>41801</v>
      </c>
      <c r="R25" s="126">
        <v>197427</v>
      </c>
    </row>
    <row r="26" spans="1:18" ht="12.75" customHeight="1" x14ac:dyDescent="0.2">
      <c r="A26" s="131" t="s">
        <v>109</v>
      </c>
      <c r="B26" s="129">
        <v>1093784</v>
      </c>
      <c r="C26" s="126">
        <v>66449</v>
      </c>
      <c r="D26" s="126">
        <v>309</v>
      </c>
      <c r="E26" s="126">
        <v>42</v>
      </c>
      <c r="F26" s="126">
        <v>91</v>
      </c>
      <c r="G26" s="126">
        <v>1026893</v>
      </c>
      <c r="H26" s="126">
        <v>40654</v>
      </c>
      <c r="I26" s="126">
        <v>423527</v>
      </c>
      <c r="J26" s="126"/>
      <c r="K26" s="129">
        <v>1268631</v>
      </c>
      <c r="L26" s="126">
        <v>86783</v>
      </c>
      <c r="M26" s="126">
        <v>210</v>
      </c>
      <c r="N26" s="126">
        <v>57</v>
      </c>
      <c r="O26" s="126">
        <v>171</v>
      </c>
      <c r="P26" s="126">
        <v>1181410</v>
      </c>
      <c r="Q26" s="126">
        <v>34412</v>
      </c>
      <c r="R26" s="126">
        <v>957196</v>
      </c>
    </row>
    <row r="27" spans="1:18" ht="12.75" customHeight="1" x14ac:dyDescent="0.2">
      <c r="A27" s="131" t="s">
        <v>110</v>
      </c>
      <c r="B27" s="129">
        <v>495169</v>
      </c>
      <c r="C27" s="126">
        <v>27067</v>
      </c>
      <c r="D27" s="126">
        <v>124</v>
      </c>
      <c r="E27" s="126">
        <v>73</v>
      </c>
      <c r="F27" s="126">
        <v>18</v>
      </c>
      <c r="G27" s="126">
        <v>467887</v>
      </c>
      <c r="H27" s="126">
        <v>16817</v>
      </c>
      <c r="I27" s="126">
        <v>181454</v>
      </c>
      <c r="J27" s="126"/>
      <c r="K27" s="129">
        <v>576566</v>
      </c>
      <c r="L27" s="126">
        <v>35903</v>
      </c>
      <c r="M27" s="126">
        <v>135</v>
      </c>
      <c r="N27" s="126">
        <v>115</v>
      </c>
      <c r="O27" s="126">
        <v>1</v>
      </c>
      <c r="P27" s="126">
        <v>540412</v>
      </c>
      <c r="Q27" s="126">
        <v>13369</v>
      </c>
      <c r="R27" s="126">
        <v>391640</v>
      </c>
    </row>
    <row r="28" spans="1:18" ht="12.75" customHeight="1" x14ac:dyDescent="0.2">
      <c r="A28" s="127" t="s">
        <v>17</v>
      </c>
      <c r="B28" s="129">
        <v>567969</v>
      </c>
      <c r="C28" s="126">
        <v>44615</v>
      </c>
      <c r="D28" s="126">
        <v>19</v>
      </c>
      <c r="E28" s="126">
        <v>56</v>
      </c>
      <c r="F28" s="126">
        <v>2793</v>
      </c>
      <c r="G28" s="126">
        <v>520486</v>
      </c>
      <c r="H28" s="126">
        <v>12920</v>
      </c>
      <c r="I28" s="126">
        <v>39447</v>
      </c>
      <c r="J28" s="126"/>
      <c r="K28" s="129">
        <v>529583</v>
      </c>
      <c r="L28" s="126">
        <v>34977</v>
      </c>
      <c r="M28" s="126">
        <v>31</v>
      </c>
      <c r="N28" s="126">
        <v>22</v>
      </c>
      <c r="O28" s="126">
        <v>1006</v>
      </c>
      <c r="P28" s="126">
        <v>493547</v>
      </c>
      <c r="Q28" s="126">
        <v>13441</v>
      </c>
      <c r="R28" s="126">
        <v>60115</v>
      </c>
    </row>
    <row r="29" spans="1:18" ht="12.75" customHeight="1" x14ac:dyDescent="0.2">
      <c r="A29" s="127" t="s">
        <v>3</v>
      </c>
      <c r="B29" s="129">
        <v>225588</v>
      </c>
      <c r="C29" s="126">
        <v>15523</v>
      </c>
      <c r="D29" s="126">
        <v>60</v>
      </c>
      <c r="E29" s="126">
        <v>7</v>
      </c>
      <c r="F29" s="126">
        <v>2291</v>
      </c>
      <c r="G29" s="126">
        <v>207707</v>
      </c>
      <c r="H29" s="126">
        <v>5160</v>
      </c>
      <c r="I29" s="126">
        <v>59361</v>
      </c>
      <c r="J29" s="126"/>
      <c r="K29" s="129">
        <v>272739</v>
      </c>
      <c r="L29" s="126">
        <v>19430</v>
      </c>
      <c r="M29" s="126">
        <v>57</v>
      </c>
      <c r="N29" s="126">
        <v>8</v>
      </c>
      <c r="O29" s="126">
        <v>82</v>
      </c>
      <c r="P29" s="126">
        <v>253162</v>
      </c>
      <c r="Q29" s="126">
        <v>6313</v>
      </c>
      <c r="R29" s="126">
        <v>103335</v>
      </c>
    </row>
    <row r="30" spans="1:18" ht="12.75" customHeight="1" x14ac:dyDescent="0.2">
      <c r="A30" s="127" t="s">
        <v>18</v>
      </c>
      <c r="B30" s="129">
        <v>205173</v>
      </c>
      <c r="C30" s="126">
        <v>19755</v>
      </c>
      <c r="D30" s="126">
        <v>81</v>
      </c>
      <c r="E30" s="126">
        <v>3</v>
      </c>
      <c r="F30" s="126">
        <v>4</v>
      </c>
      <c r="G30" s="126">
        <v>185330</v>
      </c>
      <c r="H30" s="126">
        <v>1536</v>
      </c>
      <c r="I30" s="126">
        <v>25129</v>
      </c>
      <c r="J30" s="126"/>
      <c r="K30" s="129">
        <v>197846</v>
      </c>
      <c r="L30" s="126">
        <v>15783</v>
      </c>
      <c r="M30" s="126">
        <v>84</v>
      </c>
      <c r="N30" s="126">
        <v>8</v>
      </c>
      <c r="O30" s="126">
        <v>2</v>
      </c>
      <c r="P30" s="126">
        <v>181969</v>
      </c>
      <c r="Q30" s="126">
        <v>4224</v>
      </c>
      <c r="R30" s="126">
        <v>52393</v>
      </c>
    </row>
    <row r="31" spans="1:18" ht="12.75" customHeight="1" x14ac:dyDescent="0.2">
      <c r="A31" s="127" t="s">
        <v>9</v>
      </c>
      <c r="B31" s="129">
        <v>1158040</v>
      </c>
      <c r="C31" s="126">
        <v>63677</v>
      </c>
      <c r="D31" s="126">
        <v>71</v>
      </c>
      <c r="E31" s="126">
        <v>23</v>
      </c>
      <c r="F31" s="126">
        <v>39859</v>
      </c>
      <c r="G31" s="126">
        <v>1054410</v>
      </c>
      <c r="H31" s="126">
        <v>29661</v>
      </c>
      <c r="I31" s="126">
        <v>268335</v>
      </c>
      <c r="J31" s="126"/>
      <c r="K31" s="129">
        <v>1228225</v>
      </c>
      <c r="L31" s="126">
        <v>76477</v>
      </c>
      <c r="M31" s="126">
        <v>85</v>
      </c>
      <c r="N31" s="126">
        <v>33</v>
      </c>
      <c r="O31" s="126">
        <v>9735</v>
      </c>
      <c r="P31" s="126">
        <v>1141895</v>
      </c>
      <c r="Q31" s="126">
        <v>31103</v>
      </c>
      <c r="R31" s="126">
        <v>672167</v>
      </c>
    </row>
    <row r="32" spans="1:18" ht="12.75" customHeight="1" x14ac:dyDescent="0.2">
      <c r="A32" s="127" t="s">
        <v>23</v>
      </c>
      <c r="B32" s="129">
        <v>211768</v>
      </c>
      <c r="C32" s="126">
        <v>12623</v>
      </c>
      <c r="D32" s="126">
        <v>103</v>
      </c>
      <c r="E32" s="126">
        <v>87</v>
      </c>
      <c r="F32" s="126">
        <v>1115</v>
      </c>
      <c r="G32" s="126">
        <v>197840</v>
      </c>
      <c r="H32" s="126">
        <v>9338</v>
      </c>
      <c r="I32" s="126">
        <v>57196</v>
      </c>
      <c r="J32" s="126"/>
      <c r="K32" s="129">
        <v>196483</v>
      </c>
      <c r="L32" s="126">
        <v>12444</v>
      </c>
      <c r="M32" s="126">
        <v>61</v>
      </c>
      <c r="N32" s="126">
        <v>109</v>
      </c>
      <c r="O32" s="126">
        <v>1581</v>
      </c>
      <c r="P32" s="126">
        <v>182288</v>
      </c>
      <c r="Q32" s="126">
        <v>5818</v>
      </c>
      <c r="R32" s="126">
        <v>84589</v>
      </c>
    </row>
    <row r="33" spans="1:18" ht="12.75" customHeight="1" x14ac:dyDescent="0.2">
      <c r="A33" s="127" t="s">
        <v>24</v>
      </c>
      <c r="B33" s="129">
        <v>775997</v>
      </c>
      <c r="C33" s="126">
        <v>58920</v>
      </c>
      <c r="D33" s="126">
        <v>132</v>
      </c>
      <c r="E33" s="126">
        <v>12</v>
      </c>
      <c r="F33" s="126">
        <v>18494</v>
      </c>
      <c r="G33" s="126">
        <v>698439</v>
      </c>
      <c r="H33" s="126">
        <v>14694</v>
      </c>
      <c r="I33" s="126">
        <v>103486</v>
      </c>
      <c r="J33" s="126"/>
      <c r="K33" s="129">
        <v>811400</v>
      </c>
      <c r="L33" s="126">
        <v>57270</v>
      </c>
      <c r="M33" s="126">
        <v>103</v>
      </c>
      <c r="N33" s="126">
        <v>17</v>
      </c>
      <c r="O33" s="126">
        <v>10986</v>
      </c>
      <c r="P33" s="126">
        <v>743024</v>
      </c>
      <c r="Q33" s="126">
        <v>13336</v>
      </c>
      <c r="R33" s="126">
        <v>228873</v>
      </c>
    </row>
    <row r="34" spans="1:18" ht="12.75" customHeight="1" x14ac:dyDescent="0.2">
      <c r="A34" s="127" t="s">
        <v>4</v>
      </c>
      <c r="B34" s="129">
        <v>364343</v>
      </c>
      <c r="C34" s="126">
        <v>33956</v>
      </c>
      <c r="D34" s="126">
        <v>64</v>
      </c>
      <c r="E34" s="126">
        <v>28</v>
      </c>
      <c r="F34" s="126">
        <v>7708</v>
      </c>
      <c r="G34" s="126">
        <v>322587</v>
      </c>
      <c r="H34" s="126">
        <v>16565</v>
      </c>
      <c r="I34" s="126">
        <v>51271</v>
      </c>
      <c r="J34" s="126"/>
      <c r="K34" s="129">
        <v>335839</v>
      </c>
      <c r="L34" s="126">
        <v>28014</v>
      </c>
      <c r="M34" s="126">
        <v>58</v>
      </c>
      <c r="N34" s="126">
        <v>92</v>
      </c>
      <c r="O34" s="126">
        <v>6362</v>
      </c>
      <c r="P34" s="126">
        <v>301313</v>
      </c>
      <c r="Q34" s="126">
        <v>10678</v>
      </c>
      <c r="R34" s="126">
        <v>78076</v>
      </c>
    </row>
    <row r="35" spans="1:18" ht="12.75" customHeight="1" x14ac:dyDescent="0.2">
      <c r="A35" s="127" t="s">
        <v>30</v>
      </c>
      <c r="B35" s="129">
        <v>288836</v>
      </c>
      <c r="C35" s="126">
        <v>33779</v>
      </c>
      <c r="D35" s="126">
        <v>27</v>
      </c>
      <c r="E35" s="126">
        <v>580</v>
      </c>
      <c r="F35" s="126">
        <v>2763</v>
      </c>
      <c r="G35" s="126">
        <v>251687</v>
      </c>
      <c r="H35" s="126">
        <v>6794</v>
      </c>
      <c r="I35" s="126">
        <v>44281</v>
      </c>
      <c r="J35" s="126"/>
      <c r="K35" s="129">
        <v>356269</v>
      </c>
      <c r="L35" s="126">
        <v>30692</v>
      </c>
      <c r="M35" s="126">
        <v>33</v>
      </c>
      <c r="N35" s="126">
        <v>567</v>
      </c>
      <c r="O35" s="126">
        <v>3961</v>
      </c>
      <c r="P35" s="126">
        <v>321016</v>
      </c>
      <c r="Q35" s="126">
        <v>10111</v>
      </c>
      <c r="R35" s="126">
        <v>85712</v>
      </c>
    </row>
    <row r="36" spans="1:18" ht="12.75" customHeight="1" x14ac:dyDescent="0.2">
      <c r="A36" s="127" t="s">
        <v>10</v>
      </c>
      <c r="B36" s="129">
        <v>462542</v>
      </c>
      <c r="C36" s="126">
        <v>39085</v>
      </c>
      <c r="D36" s="126">
        <v>618</v>
      </c>
      <c r="E36" s="126">
        <v>3136</v>
      </c>
      <c r="F36" s="126">
        <v>1802</v>
      </c>
      <c r="G36" s="126">
        <v>417901</v>
      </c>
      <c r="H36" s="126">
        <v>18294</v>
      </c>
      <c r="I36" s="126">
        <v>158384</v>
      </c>
      <c r="J36" s="126"/>
      <c r="K36" s="129">
        <v>449995</v>
      </c>
      <c r="L36" s="126">
        <v>34461</v>
      </c>
      <c r="M36" s="126">
        <v>79</v>
      </c>
      <c r="N36" s="126">
        <v>3680</v>
      </c>
      <c r="O36" s="126">
        <v>158</v>
      </c>
      <c r="P36" s="126">
        <v>411617</v>
      </c>
      <c r="Q36" s="126">
        <v>9476</v>
      </c>
      <c r="R36" s="126">
        <v>201214</v>
      </c>
    </row>
    <row r="37" spans="1:18" ht="12.75" customHeight="1" x14ac:dyDescent="0.2">
      <c r="A37" s="127" t="s">
        <v>21</v>
      </c>
      <c r="B37" s="129">
        <v>459177</v>
      </c>
      <c r="C37" s="126">
        <v>22083</v>
      </c>
      <c r="D37" s="126">
        <v>463</v>
      </c>
      <c r="E37" s="126">
        <v>12</v>
      </c>
      <c r="F37" s="126">
        <v>274</v>
      </c>
      <c r="G37" s="126">
        <v>436345</v>
      </c>
      <c r="H37" s="126">
        <v>11435</v>
      </c>
      <c r="I37" s="126">
        <v>157974</v>
      </c>
      <c r="J37" s="126"/>
      <c r="K37" s="129">
        <v>522610</v>
      </c>
      <c r="L37" s="126">
        <v>31689</v>
      </c>
      <c r="M37" s="126">
        <v>131</v>
      </c>
      <c r="N37" s="126">
        <v>40</v>
      </c>
      <c r="O37" s="126">
        <v>183</v>
      </c>
      <c r="P37" s="126">
        <v>490567</v>
      </c>
      <c r="Q37" s="126">
        <v>15972</v>
      </c>
      <c r="R37" s="126">
        <v>342588</v>
      </c>
    </row>
    <row r="38" spans="1:18" ht="12.75" customHeight="1" x14ac:dyDescent="0.2">
      <c r="A38" s="127" t="s">
        <v>22</v>
      </c>
      <c r="B38" s="129">
        <v>539905</v>
      </c>
      <c r="C38" s="126">
        <v>30977</v>
      </c>
      <c r="D38" s="126">
        <v>111</v>
      </c>
      <c r="E38" s="126">
        <v>14</v>
      </c>
      <c r="F38" s="126">
        <v>12540</v>
      </c>
      <c r="G38" s="126">
        <v>496263</v>
      </c>
      <c r="H38" s="126">
        <v>23444</v>
      </c>
      <c r="I38" s="126">
        <v>87836</v>
      </c>
      <c r="J38" s="126"/>
      <c r="K38" s="129">
        <v>569117</v>
      </c>
      <c r="L38" s="126">
        <v>27711</v>
      </c>
      <c r="M38" s="126">
        <v>99</v>
      </c>
      <c r="N38" s="126">
        <v>15</v>
      </c>
      <c r="O38" s="126">
        <v>10982</v>
      </c>
      <c r="P38" s="126">
        <v>530310</v>
      </c>
      <c r="Q38" s="126">
        <v>15486</v>
      </c>
      <c r="R38" s="126">
        <v>61655</v>
      </c>
    </row>
    <row r="39" spans="1:18" ht="12.75" customHeight="1" x14ac:dyDescent="0.2">
      <c r="A39" s="127" t="s">
        <v>25</v>
      </c>
      <c r="B39" s="129">
        <v>220449</v>
      </c>
      <c r="C39" s="126">
        <v>25575</v>
      </c>
      <c r="D39" s="126">
        <v>45</v>
      </c>
      <c r="E39" s="126">
        <v>567</v>
      </c>
      <c r="F39" s="126">
        <v>291</v>
      </c>
      <c r="G39" s="126">
        <v>193971</v>
      </c>
      <c r="H39" s="126">
        <v>5552</v>
      </c>
      <c r="I39" s="126">
        <v>36157</v>
      </c>
      <c r="J39" s="126"/>
      <c r="K39" s="129">
        <v>215327</v>
      </c>
      <c r="L39" s="126">
        <v>20226</v>
      </c>
      <c r="M39" s="126">
        <v>24</v>
      </c>
      <c r="N39" s="126">
        <v>195</v>
      </c>
      <c r="O39" s="126">
        <v>23</v>
      </c>
      <c r="P39" s="126">
        <v>194859</v>
      </c>
      <c r="Q39" s="126">
        <v>5919</v>
      </c>
      <c r="R39" s="126">
        <v>62726</v>
      </c>
    </row>
    <row r="40" spans="1:18" ht="12.75" customHeight="1" x14ac:dyDescent="0.2">
      <c r="A40" s="127" t="s">
        <v>11</v>
      </c>
      <c r="B40" s="129">
        <v>666099</v>
      </c>
      <c r="C40" s="126">
        <v>29763</v>
      </c>
      <c r="D40" s="126">
        <v>201</v>
      </c>
      <c r="E40" s="126">
        <v>8</v>
      </c>
      <c r="F40" s="126">
        <v>12545</v>
      </c>
      <c r="G40" s="126">
        <v>623582</v>
      </c>
      <c r="H40" s="126">
        <v>15596</v>
      </c>
      <c r="I40" s="126">
        <v>86656</v>
      </c>
      <c r="J40" s="126"/>
      <c r="K40" s="129">
        <v>693113</v>
      </c>
      <c r="L40" s="126">
        <v>37081</v>
      </c>
      <c r="M40" s="126">
        <v>666</v>
      </c>
      <c r="N40" s="126">
        <v>21</v>
      </c>
      <c r="O40" s="126">
        <v>17197</v>
      </c>
      <c r="P40" s="126">
        <v>638148</v>
      </c>
      <c r="Q40" s="126">
        <v>18832</v>
      </c>
      <c r="R40" s="126">
        <v>133494</v>
      </c>
    </row>
    <row r="41" spans="1:18" ht="12.75" customHeight="1" x14ac:dyDescent="0.2">
      <c r="A41" s="127" t="s">
        <v>26</v>
      </c>
      <c r="B41" s="129">
        <v>143014</v>
      </c>
      <c r="C41" s="126">
        <v>13774</v>
      </c>
      <c r="D41" s="126">
        <v>3</v>
      </c>
      <c r="E41" s="126">
        <v>1</v>
      </c>
      <c r="F41" s="126">
        <v>1226</v>
      </c>
      <c r="G41" s="126">
        <v>128010</v>
      </c>
      <c r="H41" s="126">
        <v>2880</v>
      </c>
      <c r="I41" s="126">
        <v>26170</v>
      </c>
      <c r="J41" s="126"/>
      <c r="K41" s="129">
        <v>163158</v>
      </c>
      <c r="L41" s="126">
        <v>16636</v>
      </c>
      <c r="M41" s="126">
        <v>5</v>
      </c>
      <c r="N41" s="126">
        <v>0</v>
      </c>
      <c r="O41" s="126">
        <v>183</v>
      </c>
      <c r="P41" s="126">
        <v>146334</v>
      </c>
      <c r="Q41" s="126">
        <v>3352</v>
      </c>
      <c r="R41" s="126">
        <v>59817</v>
      </c>
    </row>
    <row r="42" spans="1:18" ht="12.75" customHeight="1" x14ac:dyDescent="0.2">
      <c r="A42" s="127" t="s">
        <v>27</v>
      </c>
      <c r="B42" s="129">
        <v>648306</v>
      </c>
      <c r="C42" s="126">
        <v>43814</v>
      </c>
      <c r="D42" s="126">
        <v>70</v>
      </c>
      <c r="E42" s="126">
        <v>157</v>
      </c>
      <c r="F42" s="126">
        <v>8284</v>
      </c>
      <c r="G42" s="126">
        <v>595981</v>
      </c>
      <c r="H42" s="126">
        <v>16968</v>
      </c>
      <c r="I42" s="126">
        <v>116046</v>
      </c>
      <c r="J42" s="126"/>
      <c r="K42" s="129">
        <v>661908</v>
      </c>
      <c r="L42" s="126">
        <v>39505</v>
      </c>
      <c r="M42" s="126">
        <v>94</v>
      </c>
      <c r="N42" s="126">
        <v>35</v>
      </c>
      <c r="O42" s="126">
        <v>25282</v>
      </c>
      <c r="P42" s="126">
        <v>596992</v>
      </c>
      <c r="Q42" s="126">
        <v>11895</v>
      </c>
      <c r="R42" s="126">
        <v>334274</v>
      </c>
    </row>
    <row r="43" spans="1:18" ht="12.75" customHeight="1" x14ac:dyDescent="0.2">
      <c r="A43" s="127" t="s">
        <v>28</v>
      </c>
      <c r="B43" s="129">
        <v>447139</v>
      </c>
      <c r="C43" s="126">
        <v>59520</v>
      </c>
      <c r="D43" s="126">
        <v>17</v>
      </c>
      <c r="E43" s="126">
        <v>240</v>
      </c>
      <c r="F43" s="126">
        <v>13</v>
      </c>
      <c r="G43" s="126">
        <v>387349</v>
      </c>
      <c r="H43" s="126">
        <v>2533</v>
      </c>
      <c r="I43" s="126">
        <v>112237</v>
      </c>
      <c r="J43" s="126"/>
      <c r="K43" s="129">
        <v>378654</v>
      </c>
      <c r="L43" s="126">
        <v>31134</v>
      </c>
      <c r="M43" s="126">
        <v>22</v>
      </c>
      <c r="N43" s="126">
        <v>192</v>
      </c>
      <c r="O43" s="126">
        <v>5</v>
      </c>
      <c r="P43" s="126">
        <v>347301</v>
      </c>
      <c r="Q43" s="126">
        <v>9522</v>
      </c>
      <c r="R43" s="126">
        <v>171663</v>
      </c>
    </row>
    <row r="44" spans="1:18" ht="12.75" customHeight="1" x14ac:dyDescent="0.2">
      <c r="A44" s="127" t="s">
        <v>31</v>
      </c>
      <c r="B44" s="129">
        <v>373774</v>
      </c>
      <c r="C44" s="126">
        <v>32053</v>
      </c>
      <c r="D44" s="126">
        <v>485</v>
      </c>
      <c r="E44" s="126">
        <v>7</v>
      </c>
      <c r="F44" s="126">
        <v>489</v>
      </c>
      <c r="G44" s="126">
        <v>340740</v>
      </c>
      <c r="H44" s="126">
        <v>12172</v>
      </c>
      <c r="I44" s="126">
        <v>104258</v>
      </c>
      <c r="J44" s="126"/>
      <c r="K44" s="129">
        <v>437862</v>
      </c>
      <c r="L44" s="126">
        <v>33862</v>
      </c>
      <c r="M44" s="126">
        <v>139</v>
      </c>
      <c r="N44" s="126">
        <v>4</v>
      </c>
      <c r="O44" s="126">
        <v>114</v>
      </c>
      <c r="P44" s="126">
        <v>403743</v>
      </c>
      <c r="Q44" s="126">
        <v>10407</v>
      </c>
      <c r="R44" s="126">
        <v>197435</v>
      </c>
    </row>
    <row r="45" spans="1:18" ht="12.75" customHeight="1" thickBot="1" x14ac:dyDescent="0.25">
      <c r="A45" s="210" t="s">
        <v>12</v>
      </c>
      <c r="B45" s="211">
        <v>119546</v>
      </c>
      <c r="C45" s="212">
        <v>7289</v>
      </c>
      <c r="D45" s="212">
        <v>3</v>
      </c>
      <c r="E45" s="212">
        <v>6</v>
      </c>
      <c r="F45" s="212">
        <v>2920</v>
      </c>
      <c r="G45" s="212">
        <v>109328</v>
      </c>
      <c r="H45" s="212">
        <v>5726</v>
      </c>
      <c r="I45" s="212">
        <v>38488</v>
      </c>
      <c r="J45" s="212"/>
      <c r="K45" s="211">
        <v>161699</v>
      </c>
      <c r="L45" s="212">
        <v>16289</v>
      </c>
      <c r="M45" s="212">
        <v>10</v>
      </c>
      <c r="N45" s="212">
        <v>5</v>
      </c>
      <c r="O45" s="212">
        <v>2411</v>
      </c>
      <c r="P45" s="212">
        <v>142984</v>
      </c>
      <c r="Q45" s="212">
        <v>5424</v>
      </c>
      <c r="R45" s="212">
        <v>67091</v>
      </c>
    </row>
    <row r="46" spans="1:18" ht="12.75" customHeight="1" x14ac:dyDescent="0.2">
      <c r="A46" s="138" t="s">
        <v>93</v>
      </c>
    </row>
    <row r="47" spans="1:18" ht="12.75" customHeight="1" x14ac:dyDescent="0.2">
      <c r="A47" s="135" t="s">
        <v>104</v>
      </c>
    </row>
    <row r="48" spans="1:18" ht="12.75" customHeight="1" x14ac:dyDescent="0.2">
      <c r="A48" s="135" t="s">
        <v>37</v>
      </c>
    </row>
    <row r="49" spans="1:7" ht="12.75" customHeight="1" x14ac:dyDescent="0.2">
      <c r="A49" s="169" t="s">
        <v>42</v>
      </c>
      <c r="B49" s="139"/>
      <c r="C49" s="139"/>
      <c r="D49" s="139"/>
      <c r="E49" s="139"/>
      <c r="F49" s="139"/>
      <c r="G49" s="139"/>
    </row>
    <row r="50" spans="1:7" ht="12.75" customHeight="1" x14ac:dyDescent="0.2">
      <c r="A50" s="133" t="s">
        <v>80</v>
      </c>
    </row>
    <row r="51" spans="1:7" x14ac:dyDescent="0.2">
      <c r="A51" s="124"/>
    </row>
  </sheetData>
  <mergeCells count="21">
    <mergeCell ref="A2:R2"/>
    <mergeCell ref="B6:B7"/>
    <mergeCell ref="C6:C7"/>
    <mergeCell ref="D6:D7"/>
    <mergeCell ref="E6:E7"/>
    <mergeCell ref="M6:M7"/>
    <mergeCell ref="Q6:Q7"/>
    <mergeCell ref="P6:P7"/>
    <mergeCell ref="I6:I7"/>
    <mergeCell ref="F6:F7"/>
    <mergeCell ref="H6:H7"/>
    <mergeCell ref="N6:N7"/>
    <mergeCell ref="A3:E3"/>
    <mergeCell ref="K6:K7"/>
    <mergeCell ref="B5:I5"/>
    <mergeCell ref="K5:R5"/>
    <mergeCell ref="O6:O7"/>
    <mergeCell ref="A5:A7"/>
    <mergeCell ref="L6:L7"/>
    <mergeCell ref="G6:G7"/>
    <mergeCell ref="R6:R7"/>
  </mergeCells>
  <phoneticPr fontId="0" type="noConversion"/>
  <hyperlinks>
    <hyperlink ref="A1" location="índice!A1" display="Regresar"/>
  </hyperlinks>
  <printOptions horizontalCentered="1" gridLinesSet="0"/>
  <pageMargins left="0.19685039370078741" right="0.23622047244094491" top="0.27559055118110237" bottom="0.27559055118110237" header="0" footer="0"/>
  <pageSetup scale="69" orientation="landscape" horizontalDpi="4294967292" verticalDpi="144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showGridLines="0" topLeftCell="I1" zoomScaleNormal="100" workbookViewId="0">
      <selection activeCell="A4" sqref="A4"/>
    </sheetView>
  </sheetViews>
  <sheetFormatPr baseColWidth="10" defaultRowHeight="12.75" x14ac:dyDescent="0.2"/>
  <cols>
    <col min="1" max="1" width="17.77734375" style="121" customWidth="1"/>
    <col min="2" max="7" width="11.5546875" style="121"/>
    <col min="8" max="8" width="12" style="121" customWidth="1"/>
    <col min="9" max="9" width="11.5546875" style="121"/>
    <col min="10" max="10" width="1.21875" style="121" customWidth="1"/>
    <col min="11" max="16384" width="11.5546875" style="121"/>
  </cols>
  <sheetData>
    <row r="1" spans="1:18" x14ac:dyDescent="0.2">
      <c r="A1" s="234" t="s">
        <v>157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</row>
    <row r="2" spans="1:18" x14ac:dyDescent="0.2">
      <c r="A2" s="476" t="s">
        <v>76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</row>
    <row r="3" spans="1:18" ht="12.75" customHeight="1" x14ac:dyDescent="0.2">
      <c r="A3" s="442" t="s">
        <v>233</v>
      </c>
      <c r="B3" s="442"/>
      <c r="C3" s="442"/>
      <c r="D3" s="442"/>
      <c r="E3" s="304"/>
      <c r="F3" s="304"/>
      <c r="G3" s="304"/>
      <c r="H3" s="304"/>
      <c r="I3" s="304"/>
      <c r="J3" s="303"/>
      <c r="K3" s="303"/>
      <c r="L3" s="303"/>
      <c r="M3" s="303"/>
      <c r="N3" s="239"/>
      <c r="O3" s="239"/>
      <c r="P3" s="239"/>
      <c r="Q3" s="239"/>
      <c r="R3" s="239"/>
    </row>
    <row r="4" spans="1:18" ht="13.5" thickBot="1" x14ac:dyDescent="0.25">
      <c r="A4" s="305"/>
      <c r="B4" s="305"/>
      <c r="C4" s="305"/>
      <c r="D4" s="305"/>
      <c r="E4" s="305"/>
      <c r="F4" s="305"/>
      <c r="G4" s="305"/>
      <c r="H4" s="305"/>
      <c r="I4" s="239"/>
      <c r="J4" s="305"/>
      <c r="K4" s="305"/>
      <c r="L4" s="305"/>
      <c r="M4" s="305"/>
      <c r="N4" s="239"/>
      <c r="O4" s="239"/>
      <c r="P4" s="239"/>
      <c r="Q4" s="239"/>
      <c r="R4" s="301" t="s">
        <v>206</v>
      </c>
    </row>
    <row r="5" spans="1:18" x14ac:dyDescent="0.2">
      <c r="A5" s="466" t="s">
        <v>121</v>
      </c>
      <c r="B5" s="469" t="s">
        <v>94</v>
      </c>
      <c r="C5" s="469"/>
      <c r="D5" s="469"/>
      <c r="E5" s="469"/>
      <c r="F5" s="469"/>
      <c r="G5" s="469"/>
      <c r="H5" s="469"/>
      <c r="I5" s="469"/>
      <c r="J5" s="306"/>
      <c r="K5" s="469" t="s">
        <v>152</v>
      </c>
      <c r="L5" s="469"/>
      <c r="M5" s="469"/>
      <c r="N5" s="469"/>
      <c r="O5" s="469"/>
      <c r="P5" s="469"/>
      <c r="Q5" s="469"/>
      <c r="R5" s="469"/>
    </row>
    <row r="6" spans="1:18" ht="12.75" customHeight="1" x14ac:dyDescent="0.2">
      <c r="A6" s="461"/>
      <c r="B6" s="463" t="s">
        <v>122</v>
      </c>
      <c r="C6" s="462" t="s">
        <v>141</v>
      </c>
      <c r="D6" s="474" t="s">
        <v>145</v>
      </c>
      <c r="E6" s="474" t="s">
        <v>146</v>
      </c>
      <c r="F6" s="461" t="s">
        <v>79</v>
      </c>
      <c r="G6" s="463" t="s">
        <v>144</v>
      </c>
      <c r="H6" s="462" t="s">
        <v>149</v>
      </c>
      <c r="I6" s="462" t="s">
        <v>143</v>
      </c>
      <c r="K6" s="463" t="s">
        <v>122</v>
      </c>
      <c r="L6" s="462" t="s">
        <v>141</v>
      </c>
      <c r="M6" s="477" t="s">
        <v>145</v>
      </c>
      <c r="N6" s="477" t="s">
        <v>146</v>
      </c>
      <c r="O6" s="461" t="s">
        <v>79</v>
      </c>
      <c r="P6" s="463" t="s">
        <v>144</v>
      </c>
      <c r="Q6" s="462" t="s">
        <v>149</v>
      </c>
      <c r="R6" s="462" t="s">
        <v>143</v>
      </c>
    </row>
    <row r="7" spans="1:18" x14ac:dyDescent="0.2">
      <c r="A7" s="461"/>
      <c r="B7" s="463"/>
      <c r="C7" s="462"/>
      <c r="D7" s="474"/>
      <c r="E7" s="474"/>
      <c r="F7" s="461"/>
      <c r="G7" s="463"/>
      <c r="H7" s="462"/>
      <c r="I7" s="462"/>
      <c r="J7" s="307"/>
      <c r="K7" s="463"/>
      <c r="L7" s="462"/>
      <c r="M7" s="477"/>
      <c r="N7" s="477"/>
      <c r="O7" s="461"/>
      <c r="P7" s="463"/>
      <c r="Q7" s="462"/>
      <c r="R7" s="462"/>
    </row>
    <row r="8" spans="1:18" x14ac:dyDescent="0.2">
      <c r="A8" s="123"/>
      <c r="B8" s="124"/>
      <c r="C8" s="124"/>
      <c r="D8" s="124"/>
      <c r="E8" s="124"/>
      <c r="F8" s="124"/>
      <c r="G8" s="124"/>
      <c r="H8" s="124"/>
      <c r="I8" s="124"/>
      <c r="K8" s="124"/>
      <c r="L8" s="124"/>
      <c r="M8" s="124"/>
      <c r="N8" s="124"/>
      <c r="O8" s="124"/>
      <c r="P8" s="124"/>
      <c r="Q8" s="124"/>
      <c r="R8" s="124"/>
    </row>
    <row r="9" spans="1:18" x14ac:dyDescent="0.2">
      <c r="A9" s="125" t="s">
        <v>119</v>
      </c>
      <c r="B9" s="128">
        <v>21611995</v>
      </c>
      <c r="C9" s="128">
        <v>1385206</v>
      </c>
      <c r="D9" s="140">
        <v>8519</v>
      </c>
      <c r="E9" s="140">
        <v>3503</v>
      </c>
      <c r="F9" s="128">
        <v>167212</v>
      </c>
      <c r="G9" s="128">
        <v>19531406</v>
      </c>
      <c r="H9" s="140">
        <v>516149</v>
      </c>
      <c r="I9" s="140">
        <v>4674296</v>
      </c>
      <c r="J9" s="140"/>
      <c r="K9" s="128">
        <v>24815773</v>
      </c>
      <c r="L9" s="128">
        <v>1577871</v>
      </c>
      <c r="M9" s="216">
        <v>8519</v>
      </c>
      <c r="N9" s="216">
        <v>3503</v>
      </c>
      <c r="O9" s="128">
        <v>128325</v>
      </c>
      <c r="P9" s="128">
        <v>22553303</v>
      </c>
      <c r="Q9" s="140">
        <v>544252</v>
      </c>
      <c r="R9" s="140">
        <v>5118820</v>
      </c>
    </row>
    <row r="10" spans="1:18" x14ac:dyDescent="0.2">
      <c r="A10" s="127"/>
      <c r="B10" s="128"/>
      <c r="C10" s="130"/>
      <c r="D10" s="130"/>
      <c r="E10" s="130"/>
      <c r="F10" s="126"/>
      <c r="G10" s="130"/>
      <c r="H10" s="130"/>
      <c r="I10" s="130"/>
      <c r="K10" s="128"/>
      <c r="L10" s="130"/>
      <c r="M10" s="96"/>
      <c r="N10" s="96"/>
      <c r="O10" s="126"/>
      <c r="P10" s="130"/>
      <c r="Q10" s="130"/>
      <c r="R10" s="130"/>
    </row>
    <row r="11" spans="1:18" x14ac:dyDescent="0.2">
      <c r="A11" s="127" t="s">
        <v>13</v>
      </c>
      <c r="B11" s="129">
        <v>339464</v>
      </c>
      <c r="C11" s="126">
        <v>22683</v>
      </c>
      <c r="D11" s="126">
        <v>25</v>
      </c>
      <c r="E11" s="126">
        <v>2</v>
      </c>
      <c r="F11" s="126">
        <v>2366</v>
      </c>
      <c r="G11" s="126">
        <v>301954</v>
      </c>
      <c r="H11" s="126">
        <v>12434</v>
      </c>
      <c r="I11" s="126">
        <v>106454</v>
      </c>
      <c r="K11" s="129">
        <v>406058</v>
      </c>
      <c r="L11" s="126">
        <v>26649</v>
      </c>
      <c r="M11" s="97">
        <v>25</v>
      </c>
      <c r="N11" s="97">
        <v>2</v>
      </c>
      <c r="O11" s="126">
        <v>5</v>
      </c>
      <c r="P11" s="126">
        <v>364237</v>
      </c>
      <c r="Q11" s="126">
        <v>15140</v>
      </c>
      <c r="R11" s="126">
        <v>118041</v>
      </c>
    </row>
    <row r="12" spans="1:18" x14ac:dyDescent="0.2">
      <c r="A12" s="127" t="s">
        <v>19</v>
      </c>
      <c r="B12" s="129">
        <v>733215</v>
      </c>
      <c r="C12" s="126">
        <v>31649</v>
      </c>
      <c r="D12" s="126">
        <v>561</v>
      </c>
      <c r="E12" s="126">
        <v>39</v>
      </c>
      <c r="F12" s="126">
        <v>22851</v>
      </c>
      <c r="G12" s="126">
        <v>670310</v>
      </c>
      <c r="H12" s="126">
        <v>7805</v>
      </c>
      <c r="I12" s="126">
        <v>161068</v>
      </c>
      <c r="K12" s="129">
        <v>929932</v>
      </c>
      <c r="L12" s="126">
        <v>44546</v>
      </c>
      <c r="M12" s="97">
        <v>561</v>
      </c>
      <c r="N12" s="97">
        <v>39</v>
      </c>
      <c r="O12" s="126">
        <v>38605</v>
      </c>
      <c r="P12" s="126">
        <v>837411</v>
      </c>
      <c r="Q12" s="126">
        <v>8770</v>
      </c>
      <c r="R12" s="126">
        <v>171916</v>
      </c>
    </row>
    <row r="13" spans="1:18" x14ac:dyDescent="0.2">
      <c r="A13" s="127" t="s">
        <v>20</v>
      </c>
      <c r="B13" s="129">
        <v>214005</v>
      </c>
      <c r="C13" s="126">
        <v>16823</v>
      </c>
      <c r="D13" s="126">
        <v>14</v>
      </c>
      <c r="E13" s="126">
        <v>29</v>
      </c>
      <c r="F13" s="126">
        <v>10</v>
      </c>
      <c r="G13" s="126">
        <v>192575</v>
      </c>
      <c r="H13" s="126">
        <v>4554</v>
      </c>
      <c r="I13" s="126">
        <v>59905</v>
      </c>
      <c r="K13" s="129">
        <v>219982</v>
      </c>
      <c r="L13" s="126">
        <v>15246</v>
      </c>
      <c r="M13" s="97">
        <v>14</v>
      </c>
      <c r="N13" s="97">
        <v>29</v>
      </c>
      <c r="O13" s="126">
        <v>2</v>
      </c>
      <c r="P13" s="126">
        <v>201326</v>
      </c>
      <c r="Q13" s="126">
        <v>3365</v>
      </c>
      <c r="R13" s="126">
        <v>55777</v>
      </c>
    </row>
    <row r="14" spans="1:18" x14ac:dyDescent="0.2">
      <c r="A14" s="127" t="s">
        <v>29</v>
      </c>
      <c r="B14" s="129">
        <v>206086</v>
      </c>
      <c r="C14" s="126">
        <v>21089</v>
      </c>
      <c r="D14" s="126">
        <v>2</v>
      </c>
      <c r="E14" s="126">
        <v>51</v>
      </c>
      <c r="F14" s="126">
        <v>2</v>
      </c>
      <c r="G14" s="126">
        <v>183097</v>
      </c>
      <c r="H14" s="126">
        <v>1845</v>
      </c>
      <c r="I14" s="126">
        <v>23796</v>
      </c>
      <c r="K14" s="129">
        <v>214724</v>
      </c>
      <c r="L14" s="126">
        <v>21245</v>
      </c>
      <c r="M14" s="97">
        <v>2</v>
      </c>
      <c r="N14" s="97">
        <v>51</v>
      </c>
      <c r="O14" s="126">
        <v>1</v>
      </c>
      <c r="P14" s="126">
        <v>191961</v>
      </c>
      <c r="Q14" s="126">
        <v>1464</v>
      </c>
      <c r="R14" s="126">
        <v>21839</v>
      </c>
    </row>
    <row r="15" spans="1:18" x14ac:dyDescent="0.2">
      <c r="A15" s="127" t="s">
        <v>6</v>
      </c>
      <c r="B15" s="129">
        <v>928227</v>
      </c>
      <c r="C15" s="126">
        <v>70448</v>
      </c>
      <c r="D15" s="126">
        <v>1958</v>
      </c>
      <c r="E15" s="126">
        <v>40</v>
      </c>
      <c r="F15" s="126">
        <v>3127</v>
      </c>
      <c r="G15" s="126">
        <v>809114</v>
      </c>
      <c r="H15" s="126">
        <v>43540</v>
      </c>
      <c r="I15" s="126">
        <v>241844</v>
      </c>
      <c r="K15" s="129">
        <v>1026588</v>
      </c>
      <c r="L15" s="126">
        <v>67747</v>
      </c>
      <c r="M15" s="97">
        <v>1958</v>
      </c>
      <c r="N15" s="97">
        <v>40</v>
      </c>
      <c r="O15" s="126">
        <v>2186</v>
      </c>
      <c r="P15" s="126">
        <v>914462</v>
      </c>
      <c r="Q15" s="126">
        <v>40195</v>
      </c>
      <c r="R15" s="126">
        <v>231064</v>
      </c>
    </row>
    <row r="16" spans="1:18" x14ac:dyDescent="0.2">
      <c r="A16" s="127" t="s">
        <v>14</v>
      </c>
      <c r="B16" s="129">
        <v>210478</v>
      </c>
      <c r="C16" s="126">
        <v>16039</v>
      </c>
      <c r="D16" s="126">
        <v>109</v>
      </c>
      <c r="E16" s="126">
        <v>10</v>
      </c>
      <c r="F16" s="126">
        <v>1144</v>
      </c>
      <c r="G16" s="126">
        <v>188854</v>
      </c>
      <c r="H16" s="126">
        <v>4322</v>
      </c>
      <c r="I16" s="126">
        <v>26957</v>
      </c>
      <c r="K16" s="129">
        <v>243041</v>
      </c>
      <c r="L16" s="126">
        <v>19012</v>
      </c>
      <c r="M16" s="97">
        <v>109</v>
      </c>
      <c r="N16" s="97">
        <v>10</v>
      </c>
      <c r="O16" s="126">
        <v>959</v>
      </c>
      <c r="P16" s="126">
        <v>218310</v>
      </c>
      <c r="Q16" s="126">
        <v>4641</v>
      </c>
      <c r="R16" s="126">
        <v>30742</v>
      </c>
    </row>
    <row r="17" spans="1:18" x14ac:dyDescent="0.2">
      <c r="A17" s="127" t="s">
        <v>1</v>
      </c>
      <c r="B17" s="129">
        <v>412106</v>
      </c>
      <c r="C17" s="126">
        <v>47515</v>
      </c>
      <c r="D17" s="126">
        <v>39</v>
      </c>
      <c r="E17" s="126">
        <v>44</v>
      </c>
      <c r="F17" s="126">
        <v>5</v>
      </c>
      <c r="G17" s="126">
        <v>352037</v>
      </c>
      <c r="H17" s="126">
        <v>12466</v>
      </c>
      <c r="I17" s="126">
        <v>89426</v>
      </c>
      <c r="K17" s="129">
        <v>401022</v>
      </c>
      <c r="L17" s="126">
        <v>48214</v>
      </c>
      <c r="M17" s="97">
        <v>39</v>
      </c>
      <c r="N17" s="97">
        <v>44</v>
      </c>
      <c r="O17" s="126">
        <v>10</v>
      </c>
      <c r="P17" s="126">
        <v>340466</v>
      </c>
      <c r="Q17" s="126">
        <v>12249</v>
      </c>
      <c r="R17" s="126">
        <v>94446</v>
      </c>
    </row>
    <row r="18" spans="1:18" x14ac:dyDescent="0.2">
      <c r="A18" s="127" t="s">
        <v>7</v>
      </c>
      <c r="B18" s="129">
        <v>762276</v>
      </c>
      <c r="C18" s="126">
        <v>53013</v>
      </c>
      <c r="D18" s="126">
        <v>1237</v>
      </c>
      <c r="E18" s="126">
        <v>22</v>
      </c>
      <c r="F18" s="126">
        <v>2306</v>
      </c>
      <c r="G18" s="126">
        <v>682111</v>
      </c>
      <c r="H18" s="126">
        <v>23587</v>
      </c>
      <c r="I18" s="126">
        <v>52720</v>
      </c>
      <c r="K18" s="129">
        <v>980542</v>
      </c>
      <c r="L18" s="126">
        <v>63413</v>
      </c>
      <c r="M18" s="97">
        <v>1237</v>
      </c>
      <c r="N18" s="97">
        <v>22</v>
      </c>
      <c r="O18" s="126">
        <v>1680</v>
      </c>
      <c r="P18" s="126">
        <v>884459</v>
      </c>
      <c r="Q18" s="126">
        <v>29731</v>
      </c>
      <c r="R18" s="126">
        <v>114092</v>
      </c>
    </row>
    <row r="19" spans="1:18" x14ac:dyDescent="0.2">
      <c r="A19" s="131" t="s">
        <v>107</v>
      </c>
      <c r="B19" s="129">
        <v>1175584</v>
      </c>
      <c r="C19" s="126">
        <v>43438</v>
      </c>
      <c r="D19" s="126">
        <v>98</v>
      </c>
      <c r="E19" s="126">
        <v>15</v>
      </c>
      <c r="F19" s="126">
        <v>8193</v>
      </c>
      <c r="G19" s="126">
        <v>1110818</v>
      </c>
      <c r="H19" s="126">
        <v>13022</v>
      </c>
      <c r="I19" s="126">
        <v>274876</v>
      </c>
      <c r="K19" s="129">
        <v>1165279</v>
      </c>
      <c r="L19" s="126">
        <v>43483</v>
      </c>
      <c r="M19" s="97">
        <v>98</v>
      </c>
      <c r="N19" s="97">
        <v>15</v>
      </c>
      <c r="O19" s="126">
        <v>6143</v>
      </c>
      <c r="P19" s="126">
        <v>1103092</v>
      </c>
      <c r="Q19" s="126">
        <v>12448</v>
      </c>
      <c r="R19" s="126">
        <v>261804</v>
      </c>
    </row>
    <row r="20" spans="1:18" x14ac:dyDescent="0.2">
      <c r="A20" s="131" t="s">
        <v>106</v>
      </c>
      <c r="B20" s="129">
        <v>1256846</v>
      </c>
      <c r="C20" s="126">
        <v>52269</v>
      </c>
      <c r="D20" s="126">
        <v>115</v>
      </c>
      <c r="E20" s="126">
        <v>15</v>
      </c>
      <c r="F20" s="126">
        <v>22097</v>
      </c>
      <c r="G20" s="126">
        <v>1162122</v>
      </c>
      <c r="H20" s="126">
        <v>20228</v>
      </c>
      <c r="I20" s="126">
        <v>403444</v>
      </c>
      <c r="K20" s="129">
        <v>1437267</v>
      </c>
      <c r="L20" s="126">
        <v>70351</v>
      </c>
      <c r="M20" s="97">
        <v>115</v>
      </c>
      <c r="N20" s="97">
        <v>15</v>
      </c>
      <c r="O20" s="126">
        <v>13718</v>
      </c>
      <c r="P20" s="126">
        <v>1333562</v>
      </c>
      <c r="Q20" s="126">
        <v>19506</v>
      </c>
      <c r="R20" s="126">
        <v>373211</v>
      </c>
    </row>
    <row r="21" spans="1:18" x14ac:dyDescent="0.2">
      <c r="A21" s="132" t="s">
        <v>8</v>
      </c>
      <c r="B21" s="129">
        <v>398581</v>
      </c>
      <c r="C21" s="126">
        <v>26902</v>
      </c>
      <c r="D21" s="126">
        <v>32</v>
      </c>
      <c r="E21" s="126">
        <v>9</v>
      </c>
      <c r="F21" s="126">
        <v>43</v>
      </c>
      <c r="G21" s="126">
        <v>356385</v>
      </c>
      <c r="H21" s="126">
        <v>15210</v>
      </c>
      <c r="I21" s="126">
        <v>104815</v>
      </c>
      <c r="K21" s="129">
        <v>518415</v>
      </c>
      <c r="L21" s="126">
        <v>30540</v>
      </c>
      <c r="M21" s="97">
        <v>32</v>
      </c>
      <c r="N21" s="97">
        <v>9</v>
      </c>
      <c r="O21" s="126">
        <v>8</v>
      </c>
      <c r="P21" s="126">
        <v>472424</v>
      </c>
      <c r="Q21" s="126">
        <v>15402</v>
      </c>
      <c r="R21" s="126">
        <v>167841</v>
      </c>
    </row>
    <row r="22" spans="1:18" x14ac:dyDescent="0.2">
      <c r="A22" s="132" t="s">
        <v>15</v>
      </c>
      <c r="B22" s="129">
        <v>1022161</v>
      </c>
      <c r="C22" s="126">
        <v>90626</v>
      </c>
      <c r="D22" s="126">
        <v>118</v>
      </c>
      <c r="E22" s="126">
        <v>74</v>
      </c>
      <c r="F22" s="126">
        <v>9008</v>
      </c>
      <c r="G22" s="126">
        <v>904044</v>
      </c>
      <c r="H22" s="126">
        <v>18291</v>
      </c>
      <c r="I22" s="126">
        <v>169400</v>
      </c>
      <c r="K22" s="129">
        <v>1073468</v>
      </c>
      <c r="L22" s="126">
        <v>94418</v>
      </c>
      <c r="M22" s="97">
        <v>118</v>
      </c>
      <c r="N22" s="97">
        <v>74</v>
      </c>
      <c r="O22" s="126">
        <v>4296</v>
      </c>
      <c r="P22" s="126">
        <v>952899</v>
      </c>
      <c r="Q22" s="126">
        <v>21663</v>
      </c>
      <c r="R22" s="126">
        <v>193929</v>
      </c>
    </row>
    <row r="23" spans="1:18" x14ac:dyDescent="0.2">
      <c r="A23" s="132" t="s">
        <v>2</v>
      </c>
      <c r="B23" s="129">
        <v>469827</v>
      </c>
      <c r="C23" s="126">
        <v>36867</v>
      </c>
      <c r="D23" s="126">
        <v>18</v>
      </c>
      <c r="E23" s="126">
        <v>8</v>
      </c>
      <c r="F23" s="126">
        <v>13</v>
      </c>
      <c r="G23" s="126">
        <v>426031</v>
      </c>
      <c r="H23" s="126">
        <v>6890</v>
      </c>
      <c r="I23" s="126">
        <v>41732</v>
      </c>
      <c r="K23" s="129">
        <v>513319</v>
      </c>
      <c r="L23" s="126">
        <v>39956</v>
      </c>
      <c r="M23" s="97">
        <v>18</v>
      </c>
      <c r="N23" s="97">
        <v>8</v>
      </c>
      <c r="O23" s="126">
        <v>10</v>
      </c>
      <c r="P23" s="126">
        <v>464863</v>
      </c>
      <c r="Q23" s="126">
        <v>8464</v>
      </c>
      <c r="R23" s="126">
        <v>47045</v>
      </c>
    </row>
    <row r="24" spans="1:18" x14ac:dyDescent="0.2">
      <c r="A24" s="132" t="s">
        <v>5</v>
      </c>
      <c r="B24" s="129">
        <v>258097</v>
      </c>
      <c r="C24" s="126">
        <v>19934</v>
      </c>
      <c r="D24" s="126">
        <v>108</v>
      </c>
      <c r="E24" s="126">
        <v>7</v>
      </c>
      <c r="F24" s="126">
        <v>14</v>
      </c>
      <c r="G24" s="126">
        <v>233961</v>
      </c>
      <c r="H24" s="126">
        <v>4073</v>
      </c>
      <c r="I24" s="126">
        <v>56306</v>
      </c>
      <c r="K24" s="129">
        <v>372501</v>
      </c>
      <c r="L24" s="126">
        <v>28083</v>
      </c>
      <c r="M24" s="97">
        <v>108</v>
      </c>
      <c r="N24" s="97">
        <v>7</v>
      </c>
      <c r="O24" s="126">
        <v>15</v>
      </c>
      <c r="P24" s="126">
        <v>338608</v>
      </c>
      <c r="Q24" s="126">
        <v>5680</v>
      </c>
      <c r="R24" s="126">
        <v>63810</v>
      </c>
    </row>
    <row r="25" spans="1:18" x14ac:dyDescent="0.2">
      <c r="A25" s="132" t="s">
        <v>16</v>
      </c>
      <c r="B25" s="129">
        <v>1564993</v>
      </c>
      <c r="C25" s="126">
        <v>89558</v>
      </c>
      <c r="D25" s="126">
        <v>415</v>
      </c>
      <c r="E25" s="126">
        <v>62</v>
      </c>
      <c r="F25" s="126">
        <v>4227</v>
      </c>
      <c r="G25" s="126">
        <v>1427888</v>
      </c>
      <c r="H25" s="126">
        <v>42843</v>
      </c>
      <c r="I25" s="126">
        <v>149490</v>
      </c>
      <c r="K25" s="129">
        <v>1926809</v>
      </c>
      <c r="L25" s="126">
        <v>110194</v>
      </c>
      <c r="M25" s="97">
        <v>415</v>
      </c>
      <c r="N25" s="97">
        <v>62</v>
      </c>
      <c r="O25" s="126">
        <v>3995</v>
      </c>
      <c r="P25" s="126">
        <v>1766671</v>
      </c>
      <c r="Q25" s="126">
        <v>45472</v>
      </c>
      <c r="R25" s="126">
        <v>280410</v>
      </c>
    </row>
    <row r="26" spans="1:18" x14ac:dyDescent="0.2">
      <c r="A26" s="131" t="s">
        <v>109</v>
      </c>
      <c r="B26" s="129">
        <v>1600765</v>
      </c>
      <c r="C26" s="126">
        <v>101631</v>
      </c>
      <c r="D26" s="126">
        <v>288</v>
      </c>
      <c r="E26" s="126">
        <v>62</v>
      </c>
      <c r="F26" s="126">
        <v>82</v>
      </c>
      <c r="G26" s="126">
        <v>1461553</v>
      </c>
      <c r="H26" s="126">
        <v>37149</v>
      </c>
      <c r="I26" s="126">
        <v>565319</v>
      </c>
      <c r="K26" s="129">
        <v>2079186</v>
      </c>
      <c r="L26" s="126">
        <v>126682</v>
      </c>
      <c r="M26" s="97">
        <v>288</v>
      </c>
      <c r="N26" s="97">
        <v>62</v>
      </c>
      <c r="O26" s="126">
        <v>61</v>
      </c>
      <c r="P26" s="126">
        <v>1919030</v>
      </c>
      <c r="Q26" s="126">
        <v>33063</v>
      </c>
      <c r="R26" s="126">
        <v>563222</v>
      </c>
    </row>
    <row r="27" spans="1:18" x14ac:dyDescent="0.2">
      <c r="A27" s="131" t="s">
        <v>110</v>
      </c>
      <c r="B27" s="129">
        <v>753653</v>
      </c>
      <c r="C27" s="126">
        <v>49478</v>
      </c>
      <c r="D27" s="126">
        <v>154</v>
      </c>
      <c r="E27" s="126">
        <v>38</v>
      </c>
      <c r="F27" s="126">
        <v>35</v>
      </c>
      <c r="G27" s="126">
        <v>681586</v>
      </c>
      <c r="H27" s="126">
        <v>22362</v>
      </c>
      <c r="I27" s="126">
        <v>243992</v>
      </c>
      <c r="K27" s="129">
        <v>820871</v>
      </c>
      <c r="L27" s="126">
        <v>52442</v>
      </c>
      <c r="M27" s="97">
        <v>154</v>
      </c>
      <c r="N27" s="97">
        <v>38</v>
      </c>
      <c r="O27" s="126">
        <v>12</v>
      </c>
      <c r="P27" s="126">
        <v>745916</v>
      </c>
      <c r="Q27" s="126">
        <v>22309</v>
      </c>
      <c r="R27" s="126">
        <v>232490</v>
      </c>
    </row>
    <row r="28" spans="1:18" x14ac:dyDescent="0.2">
      <c r="A28" s="127" t="s">
        <v>17</v>
      </c>
      <c r="B28" s="129">
        <v>570189</v>
      </c>
      <c r="C28" s="126">
        <v>40949</v>
      </c>
      <c r="D28" s="126">
        <v>42</v>
      </c>
      <c r="E28" s="126">
        <v>29</v>
      </c>
      <c r="F28" s="126">
        <v>1387</v>
      </c>
      <c r="G28" s="126">
        <v>516204</v>
      </c>
      <c r="H28" s="126">
        <v>11578</v>
      </c>
      <c r="I28" s="126">
        <v>65322</v>
      </c>
      <c r="K28" s="129">
        <v>645100</v>
      </c>
      <c r="L28" s="126">
        <v>45371</v>
      </c>
      <c r="M28" s="97">
        <v>42</v>
      </c>
      <c r="N28" s="97">
        <v>29</v>
      </c>
      <c r="O28" s="126">
        <v>740</v>
      </c>
      <c r="P28" s="126">
        <v>586781</v>
      </c>
      <c r="Q28" s="126">
        <v>12137</v>
      </c>
      <c r="R28" s="126">
        <v>73396</v>
      </c>
    </row>
    <row r="29" spans="1:18" x14ac:dyDescent="0.2">
      <c r="A29" s="127" t="s">
        <v>3</v>
      </c>
      <c r="B29" s="129">
        <v>326890</v>
      </c>
      <c r="C29" s="126">
        <v>21153</v>
      </c>
      <c r="D29" s="126">
        <v>151</v>
      </c>
      <c r="E29" s="126">
        <v>27</v>
      </c>
      <c r="F29" s="126">
        <v>18</v>
      </c>
      <c r="G29" s="126">
        <v>296915</v>
      </c>
      <c r="H29" s="126">
        <v>8626</v>
      </c>
      <c r="I29" s="126">
        <v>78976</v>
      </c>
      <c r="K29" s="129">
        <v>384399</v>
      </c>
      <c r="L29" s="126">
        <v>21595</v>
      </c>
      <c r="M29" s="97">
        <v>151</v>
      </c>
      <c r="N29" s="97">
        <v>27</v>
      </c>
      <c r="O29" s="126">
        <v>30</v>
      </c>
      <c r="P29" s="126">
        <v>352810</v>
      </c>
      <c r="Q29" s="126">
        <v>9786</v>
      </c>
      <c r="R29" s="126">
        <v>76908</v>
      </c>
    </row>
    <row r="30" spans="1:18" x14ac:dyDescent="0.2">
      <c r="A30" s="127" t="s">
        <v>18</v>
      </c>
      <c r="B30" s="129">
        <v>229809</v>
      </c>
      <c r="C30" s="126">
        <v>19434</v>
      </c>
      <c r="D30" s="126">
        <v>98</v>
      </c>
      <c r="E30" s="126">
        <v>7</v>
      </c>
      <c r="F30" s="126">
        <v>9</v>
      </c>
      <c r="G30" s="126">
        <v>206216</v>
      </c>
      <c r="H30" s="126">
        <v>4045</v>
      </c>
      <c r="I30" s="126">
        <v>40776</v>
      </c>
      <c r="K30" s="129">
        <v>301922</v>
      </c>
      <c r="L30" s="126">
        <v>26221</v>
      </c>
      <c r="M30" s="97">
        <v>98</v>
      </c>
      <c r="N30" s="97">
        <v>7</v>
      </c>
      <c r="O30" s="126">
        <v>10</v>
      </c>
      <c r="P30" s="126">
        <v>270047</v>
      </c>
      <c r="Q30" s="126">
        <v>5539</v>
      </c>
      <c r="R30" s="126">
        <v>48635</v>
      </c>
    </row>
    <row r="31" spans="1:18" x14ac:dyDescent="0.2">
      <c r="A31" s="127" t="s">
        <v>9</v>
      </c>
      <c r="B31" s="129">
        <v>1484240</v>
      </c>
      <c r="C31" s="126">
        <v>81406</v>
      </c>
      <c r="D31" s="126">
        <v>110</v>
      </c>
      <c r="E31" s="126">
        <v>154</v>
      </c>
      <c r="F31" s="126">
        <v>4245</v>
      </c>
      <c r="G31" s="126">
        <v>1363731</v>
      </c>
      <c r="H31" s="126">
        <v>34594</v>
      </c>
      <c r="I31" s="126">
        <v>440401</v>
      </c>
      <c r="K31" s="129">
        <v>1789395</v>
      </c>
      <c r="L31" s="126">
        <v>105857</v>
      </c>
      <c r="M31" s="97">
        <v>110</v>
      </c>
      <c r="N31" s="97">
        <v>154</v>
      </c>
      <c r="O31" s="126">
        <v>619</v>
      </c>
      <c r="P31" s="126">
        <v>1643196</v>
      </c>
      <c r="Q31" s="126">
        <v>39459</v>
      </c>
      <c r="R31" s="126">
        <v>534630</v>
      </c>
    </row>
    <row r="32" spans="1:18" x14ac:dyDescent="0.2">
      <c r="A32" s="127" t="s">
        <v>23</v>
      </c>
      <c r="B32" s="129">
        <v>258323</v>
      </c>
      <c r="C32" s="126">
        <v>19888</v>
      </c>
      <c r="D32" s="126">
        <v>81</v>
      </c>
      <c r="E32" s="126">
        <v>26</v>
      </c>
      <c r="F32" s="126">
        <v>893</v>
      </c>
      <c r="G32" s="126">
        <v>231685</v>
      </c>
      <c r="H32" s="126">
        <v>5750</v>
      </c>
      <c r="I32" s="126">
        <v>44201</v>
      </c>
      <c r="K32" s="129">
        <v>319042</v>
      </c>
      <c r="L32" s="126">
        <v>22476</v>
      </c>
      <c r="M32" s="97">
        <v>81</v>
      </c>
      <c r="N32" s="97">
        <v>26</v>
      </c>
      <c r="O32" s="126">
        <v>477</v>
      </c>
      <c r="P32" s="126">
        <v>289706</v>
      </c>
      <c r="Q32" s="126">
        <v>6276</v>
      </c>
      <c r="R32" s="126">
        <v>42557</v>
      </c>
    </row>
    <row r="33" spans="1:18" x14ac:dyDescent="0.2">
      <c r="A33" s="127" t="s">
        <v>24</v>
      </c>
      <c r="B33" s="129">
        <v>860030</v>
      </c>
      <c r="C33" s="126">
        <v>46193</v>
      </c>
      <c r="D33" s="126">
        <v>197</v>
      </c>
      <c r="E33" s="126">
        <v>30</v>
      </c>
      <c r="F33" s="126">
        <v>9056</v>
      </c>
      <c r="G33" s="126">
        <v>798509</v>
      </c>
      <c r="H33" s="126">
        <v>6045</v>
      </c>
      <c r="I33" s="126">
        <v>108700</v>
      </c>
      <c r="K33" s="129">
        <v>824268</v>
      </c>
      <c r="L33" s="126">
        <v>47591</v>
      </c>
      <c r="M33" s="97">
        <v>197</v>
      </c>
      <c r="N33" s="97">
        <v>30</v>
      </c>
      <c r="O33" s="126">
        <v>8023</v>
      </c>
      <c r="P33" s="126">
        <v>759181</v>
      </c>
      <c r="Q33" s="126">
        <v>9246</v>
      </c>
      <c r="R33" s="126">
        <v>108110</v>
      </c>
    </row>
    <row r="34" spans="1:18" x14ac:dyDescent="0.2">
      <c r="A34" s="127" t="s">
        <v>4</v>
      </c>
      <c r="B34" s="129">
        <v>363120</v>
      </c>
      <c r="C34" s="126">
        <v>30365</v>
      </c>
      <c r="D34" s="126">
        <v>147</v>
      </c>
      <c r="E34" s="126">
        <v>33</v>
      </c>
      <c r="F34" s="126">
        <v>3950</v>
      </c>
      <c r="G34" s="126">
        <v>321304</v>
      </c>
      <c r="H34" s="126">
        <v>7321</v>
      </c>
      <c r="I34" s="126">
        <v>38978</v>
      </c>
      <c r="K34" s="129">
        <v>423948</v>
      </c>
      <c r="L34" s="126">
        <v>30429</v>
      </c>
      <c r="M34" s="97">
        <v>147</v>
      </c>
      <c r="N34" s="97">
        <v>33</v>
      </c>
      <c r="O34" s="126">
        <v>3287</v>
      </c>
      <c r="P34" s="126">
        <v>382364</v>
      </c>
      <c r="Q34" s="126">
        <v>7688</v>
      </c>
      <c r="R34" s="126">
        <v>43712</v>
      </c>
    </row>
    <row r="35" spans="1:18" x14ac:dyDescent="0.2">
      <c r="A35" s="127" t="s">
        <v>30</v>
      </c>
      <c r="B35" s="129">
        <v>333563</v>
      </c>
      <c r="C35" s="126">
        <v>25989</v>
      </c>
      <c r="D35" s="126">
        <v>46</v>
      </c>
      <c r="E35" s="126">
        <v>1241</v>
      </c>
      <c r="F35" s="126">
        <v>4157</v>
      </c>
      <c r="G35" s="126">
        <v>290228</v>
      </c>
      <c r="H35" s="126">
        <v>11902</v>
      </c>
      <c r="I35" s="126">
        <v>64896</v>
      </c>
      <c r="K35" s="129">
        <v>292405</v>
      </c>
      <c r="L35" s="126">
        <v>22207</v>
      </c>
      <c r="M35" s="97">
        <v>46</v>
      </c>
      <c r="N35" s="97">
        <v>1241</v>
      </c>
      <c r="O35" s="126">
        <v>4625</v>
      </c>
      <c r="P35" s="126">
        <v>251139</v>
      </c>
      <c r="Q35" s="126">
        <v>13147</v>
      </c>
      <c r="R35" s="126">
        <v>73675</v>
      </c>
    </row>
    <row r="36" spans="1:18" x14ac:dyDescent="0.2">
      <c r="A36" s="127" t="s">
        <v>10</v>
      </c>
      <c r="B36" s="129">
        <v>509168</v>
      </c>
      <c r="C36" s="126">
        <v>39357</v>
      </c>
      <c r="D36" s="126">
        <v>44</v>
      </c>
      <c r="E36" s="126">
        <v>925</v>
      </c>
      <c r="F36" s="126">
        <v>136</v>
      </c>
      <c r="G36" s="126">
        <v>444887</v>
      </c>
      <c r="H36" s="126">
        <v>23819</v>
      </c>
      <c r="I36" s="126">
        <v>114110</v>
      </c>
      <c r="K36" s="129">
        <v>555555</v>
      </c>
      <c r="L36" s="126">
        <v>40774</v>
      </c>
      <c r="M36" s="97">
        <v>44</v>
      </c>
      <c r="N36" s="97">
        <v>925</v>
      </c>
      <c r="O36" s="126">
        <v>16</v>
      </c>
      <c r="P36" s="126">
        <v>490671</v>
      </c>
      <c r="Q36" s="126">
        <v>23125</v>
      </c>
      <c r="R36" s="126">
        <v>124380</v>
      </c>
    </row>
    <row r="37" spans="1:18" x14ac:dyDescent="0.2">
      <c r="A37" s="127" t="s">
        <v>21</v>
      </c>
      <c r="B37" s="129">
        <v>583376</v>
      </c>
      <c r="C37" s="126">
        <v>41375</v>
      </c>
      <c r="D37" s="126">
        <v>151</v>
      </c>
      <c r="E37" s="126">
        <v>56</v>
      </c>
      <c r="F37" s="126">
        <v>56</v>
      </c>
      <c r="G37" s="126">
        <v>523313</v>
      </c>
      <c r="H37" s="126">
        <v>18425</v>
      </c>
      <c r="I37" s="126">
        <v>188656</v>
      </c>
      <c r="K37" s="129">
        <v>781148</v>
      </c>
      <c r="L37" s="126">
        <v>48626</v>
      </c>
      <c r="M37" s="97">
        <v>151</v>
      </c>
      <c r="N37" s="97">
        <v>56</v>
      </c>
      <c r="O37" s="126">
        <v>75</v>
      </c>
      <c r="P37" s="126">
        <v>712027</v>
      </c>
      <c r="Q37" s="126">
        <v>20213</v>
      </c>
      <c r="R37" s="126">
        <v>206307</v>
      </c>
    </row>
    <row r="38" spans="1:18" x14ac:dyDescent="0.2">
      <c r="A38" s="127" t="s">
        <v>22</v>
      </c>
      <c r="B38" s="129">
        <v>641023</v>
      </c>
      <c r="C38" s="126">
        <v>26776</v>
      </c>
      <c r="D38" s="126">
        <v>78</v>
      </c>
      <c r="E38" s="126">
        <v>13</v>
      </c>
      <c r="F38" s="126">
        <v>2462</v>
      </c>
      <c r="G38" s="126">
        <v>592801</v>
      </c>
      <c r="H38" s="126">
        <v>18893</v>
      </c>
      <c r="I38" s="126">
        <v>65705</v>
      </c>
      <c r="K38" s="129">
        <v>778290</v>
      </c>
      <c r="L38" s="126">
        <v>34335</v>
      </c>
      <c r="M38" s="97">
        <v>78</v>
      </c>
      <c r="N38" s="97">
        <v>13</v>
      </c>
      <c r="O38" s="126">
        <v>58</v>
      </c>
      <c r="P38" s="126">
        <v>726022</v>
      </c>
      <c r="Q38" s="126">
        <v>17784</v>
      </c>
      <c r="R38" s="126">
        <v>106405</v>
      </c>
    </row>
    <row r="39" spans="1:18" x14ac:dyDescent="0.2">
      <c r="A39" s="127" t="s">
        <v>25</v>
      </c>
      <c r="B39" s="129">
        <v>232074</v>
      </c>
      <c r="C39" s="126">
        <v>20083</v>
      </c>
      <c r="D39" s="126">
        <v>23</v>
      </c>
      <c r="E39" s="126">
        <v>62</v>
      </c>
      <c r="F39" s="126">
        <v>463</v>
      </c>
      <c r="G39" s="126">
        <v>203574</v>
      </c>
      <c r="H39" s="126">
        <v>7869</v>
      </c>
      <c r="I39" s="126">
        <v>42239</v>
      </c>
      <c r="K39" s="129">
        <v>248045</v>
      </c>
      <c r="L39" s="126">
        <v>25143</v>
      </c>
      <c r="M39" s="97">
        <v>23</v>
      </c>
      <c r="N39" s="97">
        <v>62</v>
      </c>
      <c r="O39" s="126">
        <v>387</v>
      </c>
      <c r="P39" s="126">
        <v>215143</v>
      </c>
      <c r="Q39" s="126">
        <v>7287</v>
      </c>
      <c r="R39" s="126">
        <v>49852</v>
      </c>
    </row>
    <row r="40" spans="1:18" x14ac:dyDescent="0.2">
      <c r="A40" s="127" t="s">
        <v>11</v>
      </c>
      <c r="B40" s="129">
        <v>887192</v>
      </c>
      <c r="C40" s="126">
        <v>28470</v>
      </c>
      <c r="D40" s="126">
        <v>1714</v>
      </c>
      <c r="E40" s="126">
        <v>128</v>
      </c>
      <c r="F40" s="126">
        <v>25627</v>
      </c>
      <c r="G40" s="126">
        <v>807765</v>
      </c>
      <c r="H40" s="126">
        <v>23488</v>
      </c>
      <c r="I40" s="126">
        <v>116720</v>
      </c>
      <c r="K40" s="129">
        <v>914946</v>
      </c>
      <c r="L40" s="126">
        <v>29736</v>
      </c>
      <c r="M40" s="97">
        <v>1714</v>
      </c>
      <c r="N40" s="97">
        <v>128</v>
      </c>
      <c r="O40" s="126">
        <v>11588</v>
      </c>
      <c r="P40" s="126">
        <v>846143</v>
      </c>
      <c r="Q40" s="126">
        <v>25637</v>
      </c>
      <c r="R40" s="126">
        <v>104842</v>
      </c>
    </row>
    <row r="41" spans="1:18" x14ac:dyDescent="0.2">
      <c r="A41" s="127" t="s">
        <v>26</v>
      </c>
      <c r="B41" s="129">
        <v>162797</v>
      </c>
      <c r="C41" s="126">
        <v>16736</v>
      </c>
      <c r="D41" s="126">
        <v>8</v>
      </c>
      <c r="E41" s="126">
        <v>7</v>
      </c>
      <c r="F41" s="126">
        <v>0</v>
      </c>
      <c r="G41" s="126">
        <v>143846</v>
      </c>
      <c r="H41" s="126">
        <v>2200</v>
      </c>
      <c r="I41" s="126">
        <v>33590</v>
      </c>
      <c r="K41" s="129">
        <v>208457</v>
      </c>
      <c r="L41" s="126">
        <v>23844</v>
      </c>
      <c r="M41" s="97">
        <v>8</v>
      </c>
      <c r="N41" s="97">
        <v>7</v>
      </c>
      <c r="O41" s="126">
        <v>0</v>
      </c>
      <c r="P41" s="126">
        <v>182125</v>
      </c>
      <c r="Q41" s="126">
        <v>2473</v>
      </c>
      <c r="R41" s="126">
        <v>23492</v>
      </c>
    </row>
    <row r="42" spans="1:18" x14ac:dyDescent="0.2">
      <c r="A42" s="127" t="s">
        <v>27</v>
      </c>
      <c r="B42" s="129">
        <v>720020</v>
      </c>
      <c r="C42" s="126">
        <v>49214</v>
      </c>
      <c r="D42" s="126">
        <v>156</v>
      </c>
      <c r="E42" s="126">
        <v>70</v>
      </c>
      <c r="F42" s="126">
        <v>36914</v>
      </c>
      <c r="G42" s="126">
        <v>624233</v>
      </c>
      <c r="H42" s="126">
        <v>9433</v>
      </c>
      <c r="I42" s="126">
        <v>198979</v>
      </c>
      <c r="K42" s="129">
        <v>720299</v>
      </c>
      <c r="L42" s="126">
        <v>51955</v>
      </c>
      <c r="M42" s="97">
        <v>156</v>
      </c>
      <c r="N42" s="97">
        <v>70</v>
      </c>
      <c r="O42" s="126">
        <v>21455</v>
      </c>
      <c r="P42" s="126">
        <v>636100</v>
      </c>
      <c r="Q42" s="126">
        <v>10563</v>
      </c>
      <c r="R42" s="126">
        <v>206837</v>
      </c>
    </row>
    <row r="43" spans="1:18" x14ac:dyDescent="0.2">
      <c r="A43" s="127" t="s">
        <v>28</v>
      </c>
      <c r="B43" s="129">
        <v>514398</v>
      </c>
      <c r="C43" s="126">
        <v>41296</v>
      </c>
      <c r="D43" s="126">
        <v>11</v>
      </c>
      <c r="E43" s="126">
        <v>108</v>
      </c>
      <c r="F43" s="126">
        <v>4</v>
      </c>
      <c r="G43" s="126">
        <v>465537</v>
      </c>
      <c r="H43" s="126">
        <v>7442</v>
      </c>
      <c r="I43" s="126">
        <v>130007</v>
      </c>
      <c r="K43" s="129">
        <v>545207</v>
      </c>
      <c r="L43" s="126">
        <v>46514</v>
      </c>
      <c r="M43" s="97">
        <v>11</v>
      </c>
      <c r="N43" s="97">
        <v>108</v>
      </c>
      <c r="O43" s="126">
        <v>14</v>
      </c>
      <c r="P43" s="126">
        <v>489804</v>
      </c>
      <c r="Q43" s="126">
        <v>8756</v>
      </c>
      <c r="R43" s="126">
        <v>152756</v>
      </c>
    </row>
    <row r="44" spans="1:18" x14ac:dyDescent="0.2">
      <c r="A44" s="127" t="s">
        <v>31</v>
      </c>
      <c r="B44" s="129">
        <v>455582</v>
      </c>
      <c r="C44" s="126">
        <v>32605</v>
      </c>
      <c r="D44" s="126">
        <v>165</v>
      </c>
      <c r="E44" s="126">
        <v>4</v>
      </c>
      <c r="F44" s="126">
        <v>136</v>
      </c>
      <c r="G44" s="126">
        <v>403871</v>
      </c>
      <c r="H44" s="126">
        <v>18801</v>
      </c>
      <c r="I44" s="126">
        <v>97211</v>
      </c>
      <c r="K44" s="129">
        <v>549071</v>
      </c>
      <c r="L44" s="126">
        <v>37880</v>
      </c>
      <c r="M44" s="97">
        <v>165</v>
      </c>
      <c r="N44" s="97">
        <v>4</v>
      </c>
      <c r="O44" s="126">
        <v>250</v>
      </c>
      <c r="P44" s="126">
        <v>491759</v>
      </c>
      <c r="Q44" s="126">
        <v>19013</v>
      </c>
      <c r="R44" s="126">
        <v>89881</v>
      </c>
    </row>
    <row r="45" spans="1:18" ht="13.5" thickBot="1" x14ac:dyDescent="0.25">
      <c r="A45" s="210" t="s">
        <v>12</v>
      </c>
      <c r="B45" s="211">
        <v>173837</v>
      </c>
      <c r="C45" s="212">
        <v>13955</v>
      </c>
      <c r="D45" s="212">
        <v>6</v>
      </c>
      <c r="E45" s="212">
        <v>56</v>
      </c>
      <c r="F45" s="212">
        <v>2176</v>
      </c>
      <c r="G45" s="212">
        <v>152347</v>
      </c>
      <c r="H45" s="212">
        <v>5297</v>
      </c>
      <c r="I45" s="212">
        <v>33285</v>
      </c>
      <c r="J45" s="215"/>
      <c r="K45" s="212">
        <v>205272</v>
      </c>
      <c r="L45" s="212">
        <v>15096</v>
      </c>
      <c r="M45" s="217">
        <v>6</v>
      </c>
      <c r="N45" s="217">
        <v>56</v>
      </c>
      <c r="O45" s="212">
        <v>4965</v>
      </c>
      <c r="P45" s="212">
        <v>178588</v>
      </c>
      <c r="Q45" s="212">
        <v>6561</v>
      </c>
      <c r="R45" s="212">
        <v>30766</v>
      </c>
    </row>
    <row r="46" spans="1:18" x14ac:dyDescent="0.2">
      <c r="A46" s="138" t="s">
        <v>93</v>
      </c>
      <c r="B46" s="122"/>
      <c r="C46" s="122"/>
      <c r="D46" s="122"/>
      <c r="E46" s="122"/>
      <c r="F46" s="122"/>
      <c r="G46" s="122"/>
      <c r="H46" s="122"/>
      <c r="I46" s="122"/>
      <c r="K46" s="122"/>
    </row>
    <row r="47" spans="1:18" x14ac:dyDescent="0.2">
      <c r="A47" s="135" t="s">
        <v>104</v>
      </c>
      <c r="B47" s="122"/>
      <c r="C47" s="122"/>
      <c r="D47" s="122"/>
      <c r="E47" s="122"/>
      <c r="F47" s="122"/>
      <c r="G47" s="122"/>
      <c r="H47" s="122"/>
      <c r="I47" s="122"/>
    </row>
    <row r="48" spans="1:18" x14ac:dyDescent="0.2">
      <c r="A48" s="135" t="s">
        <v>37</v>
      </c>
      <c r="B48" s="122"/>
      <c r="C48" s="122"/>
      <c r="D48" s="122"/>
      <c r="E48" s="122"/>
      <c r="F48" s="122"/>
      <c r="G48" s="122"/>
      <c r="H48" s="122"/>
      <c r="I48" s="122"/>
    </row>
    <row r="49" spans="1:9" x14ac:dyDescent="0.2">
      <c r="A49" s="169" t="s">
        <v>42</v>
      </c>
      <c r="B49" s="139"/>
      <c r="C49" s="139"/>
      <c r="D49" s="139"/>
      <c r="E49" s="139"/>
      <c r="F49" s="139"/>
      <c r="G49" s="139"/>
      <c r="H49" s="122"/>
      <c r="I49" s="122"/>
    </row>
  </sheetData>
  <mergeCells count="21">
    <mergeCell ref="B5:I5"/>
    <mergeCell ref="G6:G7"/>
    <mergeCell ref="P6:P7"/>
    <mergeCell ref="L6:L7"/>
    <mergeCell ref="M6:M7"/>
    <mergeCell ref="A2:R2"/>
    <mergeCell ref="F6:F7"/>
    <mergeCell ref="A3:D3"/>
    <mergeCell ref="K5:R5"/>
    <mergeCell ref="K6:K7"/>
    <mergeCell ref="I6:I7"/>
    <mergeCell ref="Q6:Q7"/>
    <mergeCell ref="A5:A7"/>
    <mergeCell ref="N6:N7"/>
    <mergeCell ref="O6:O7"/>
    <mergeCell ref="H6:H7"/>
    <mergeCell ref="C6:C7"/>
    <mergeCell ref="B6:B7"/>
    <mergeCell ref="D6:D7"/>
    <mergeCell ref="E6:E7"/>
    <mergeCell ref="R6:R7"/>
  </mergeCells>
  <phoneticPr fontId="4" type="noConversion"/>
  <hyperlinks>
    <hyperlink ref="A1" location="índice!A1" display="Regresar"/>
  </hyperlinks>
  <printOptions horizontalCentered="1"/>
  <pageMargins left="0.19685039370078741" right="0.23622047244094491" top="0.27559055118110237" bottom="0.31496062992125984" header="0.15748031496062992" footer="0.19685039370078741"/>
  <pageSetup scale="5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showGridLines="0" topLeftCell="C1" zoomScaleNormal="100" workbookViewId="0">
      <selection activeCell="H24" sqref="H24"/>
    </sheetView>
  </sheetViews>
  <sheetFormatPr baseColWidth="10" defaultRowHeight="12.75" x14ac:dyDescent="0.2"/>
  <cols>
    <col min="1" max="1" width="17.77734375" style="121" customWidth="1"/>
    <col min="2" max="2" width="9" style="121" bestFit="1" customWidth="1"/>
    <col min="3" max="3" width="10.44140625" style="121" bestFit="1" customWidth="1"/>
    <col min="4" max="4" width="7.88671875" style="121" customWidth="1"/>
    <col min="5" max="5" width="8.5546875" style="121" bestFit="1" customWidth="1"/>
    <col min="6" max="6" width="6.5546875" style="121" bestFit="1" customWidth="1"/>
    <col min="7" max="7" width="9" style="121" bestFit="1" customWidth="1"/>
    <col min="8" max="8" width="9.88671875" style="121" customWidth="1"/>
    <col min="9" max="9" width="1.21875" style="121" customWidth="1"/>
    <col min="10" max="10" width="9.44140625" style="121" customWidth="1"/>
    <col min="11" max="11" width="1.77734375" style="121" customWidth="1"/>
    <col min="12" max="12" width="9.88671875" style="121" customWidth="1"/>
    <col min="13" max="13" width="10.33203125" style="121" customWidth="1"/>
    <col min="14" max="14" width="9.44140625" style="121" customWidth="1"/>
    <col min="15" max="15" width="9.109375" style="121" customWidth="1"/>
    <col min="16" max="16" width="9" style="121" customWidth="1"/>
    <col min="17" max="17" width="9" style="121" bestFit="1" customWidth="1"/>
    <col min="18" max="18" width="9.88671875" style="121" customWidth="1"/>
    <col min="19" max="19" width="1.6640625" style="121" customWidth="1"/>
    <col min="20" max="20" width="10.33203125" style="121" customWidth="1"/>
    <col min="21" max="21" width="1.77734375" style="121" customWidth="1"/>
    <col min="22" max="22" width="9.88671875" style="121" customWidth="1"/>
    <col min="23" max="23" width="10.33203125" style="121" customWidth="1"/>
    <col min="24" max="24" width="9.44140625" style="121" customWidth="1"/>
    <col min="25" max="25" width="9.109375" style="121" customWidth="1"/>
    <col min="26" max="26" width="9" style="121" customWidth="1"/>
    <col min="27" max="27" width="9" style="121" bestFit="1" customWidth="1"/>
    <col min="28" max="28" width="9.88671875" style="121" customWidth="1"/>
    <col min="29" max="29" width="1.6640625" style="121" customWidth="1"/>
    <col min="30" max="30" width="10.33203125" style="121" customWidth="1"/>
    <col min="31" max="32" width="14.109375" style="121" bestFit="1" customWidth="1"/>
    <col min="33" max="16384" width="11.5546875" style="121"/>
  </cols>
  <sheetData>
    <row r="1" spans="1:31" x14ac:dyDescent="0.2">
      <c r="A1" s="234" t="s">
        <v>157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U1" s="239"/>
    </row>
    <row r="2" spans="1:31" x14ac:dyDescent="0.2">
      <c r="A2" s="476" t="s">
        <v>76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</row>
    <row r="3" spans="1:31" ht="12.75" customHeight="1" x14ac:dyDescent="0.2">
      <c r="A3" s="442" t="s">
        <v>233</v>
      </c>
      <c r="B3" s="442"/>
      <c r="C3" s="442"/>
      <c r="D3" s="442"/>
      <c r="E3" s="304"/>
      <c r="F3" s="304"/>
      <c r="G3" s="304"/>
      <c r="H3" s="304"/>
      <c r="I3" s="303"/>
      <c r="J3" s="239"/>
      <c r="K3" s="239"/>
      <c r="U3" s="239"/>
    </row>
    <row r="4" spans="1:31" ht="13.5" thickBot="1" x14ac:dyDescent="0.25">
      <c r="A4" s="305"/>
      <c r="B4" s="305"/>
      <c r="C4" s="305"/>
      <c r="D4" s="305"/>
      <c r="E4" s="305"/>
      <c r="F4" s="305"/>
      <c r="G4" s="305"/>
      <c r="H4" s="305"/>
      <c r="I4" s="305"/>
      <c r="J4" s="308"/>
      <c r="K4" s="337"/>
      <c r="T4" s="328"/>
      <c r="U4" s="337"/>
      <c r="AD4" s="337" t="s">
        <v>34</v>
      </c>
    </row>
    <row r="5" spans="1:31" x14ac:dyDescent="0.2">
      <c r="A5" s="466" t="s">
        <v>121</v>
      </c>
      <c r="B5" s="469" t="s">
        <v>186</v>
      </c>
      <c r="C5" s="469"/>
      <c r="D5" s="469"/>
      <c r="E5" s="469"/>
      <c r="F5" s="469"/>
      <c r="G5" s="469"/>
      <c r="H5" s="469"/>
      <c r="I5" s="478"/>
      <c r="J5" s="469"/>
      <c r="K5" s="348"/>
      <c r="L5" s="469" t="s">
        <v>207</v>
      </c>
      <c r="M5" s="469"/>
      <c r="N5" s="469"/>
      <c r="O5" s="469"/>
      <c r="P5" s="469"/>
      <c r="Q5" s="469"/>
      <c r="R5" s="469"/>
      <c r="S5" s="478"/>
      <c r="T5" s="469"/>
      <c r="U5" s="348"/>
      <c r="V5" s="469" t="s">
        <v>227</v>
      </c>
      <c r="W5" s="469"/>
      <c r="X5" s="469"/>
      <c r="Y5" s="469"/>
      <c r="Z5" s="469"/>
      <c r="AA5" s="469"/>
      <c r="AB5" s="469"/>
      <c r="AC5" s="478"/>
      <c r="AD5" s="469"/>
    </row>
    <row r="6" spans="1:31" ht="12.75" customHeight="1" x14ac:dyDescent="0.2">
      <c r="A6" s="461"/>
      <c r="B6" s="463" t="s">
        <v>122</v>
      </c>
      <c r="C6" s="462" t="s">
        <v>141</v>
      </c>
      <c r="D6" s="474" t="s">
        <v>145</v>
      </c>
      <c r="E6" s="474" t="s">
        <v>146</v>
      </c>
      <c r="F6" s="461" t="s">
        <v>79</v>
      </c>
      <c r="G6" s="463" t="s">
        <v>144</v>
      </c>
      <c r="H6" s="462" t="s">
        <v>149</v>
      </c>
      <c r="J6" s="462" t="s">
        <v>143</v>
      </c>
      <c r="K6" s="329"/>
      <c r="L6" s="463" t="s">
        <v>122</v>
      </c>
      <c r="M6" s="462" t="s">
        <v>141</v>
      </c>
      <c r="N6" s="477" t="s">
        <v>145</v>
      </c>
      <c r="O6" s="477" t="s">
        <v>146</v>
      </c>
      <c r="P6" s="461" t="s">
        <v>79</v>
      </c>
      <c r="Q6" s="463" t="s">
        <v>144</v>
      </c>
      <c r="R6" s="462" t="s">
        <v>149</v>
      </c>
      <c r="T6" s="462" t="s">
        <v>143</v>
      </c>
      <c r="U6" s="329"/>
      <c r="V6" s="463" t="s">
        <v>122</v>
      </c>
      <c r="W6" s="462" t="s">
        <v>141</v>
      </c>
      <c r="X6" s="477" t="s">
        <v>145</v>
      </c>
      <c r="Y6" s="477" t="s">
        <v>146</v>
      </c>
      <c r="Z6" s="461" t="s">
        <v>79</v>
      </c>
      <c r="AA6" s="463" t="s">
        <v>144</v>
      </c>
      <c r="AB6" s="462" t="s">
        <v>149</v>
      </c>
      <c r="AD6" s="462" t="s">
        <v>143</v>
      </c>
    </row>
    <row r="7" spans="1:31" x14ac:dyDescent="0.2">
      <c r="A7" s="461"/>
      <c r="B7" s="463"/>
      <c r="C7" s="462"/>
      <c r="D7" s="474"/>
      <c r="E7" s="474"/>
      <c r="F7" s="461"/>
      <c r="G7" s="463"/>
      <c r="H7" s="462"/>
      <c r="I7" s="307"/>
      <c r="J7" s="462"/>
      <c r="K7" s="329"/>
      <c r="L7" s="463"/>
      <c r="M7" s="462"/>
      <c r="N7" s="477"/>
      <c r="O7" s="477"/>
      <c r="P7" s="461"/>
      <c r="Q7" s="463"/>
      <c r="R7" s="462"/>
      <c r="S7" s="307"/>
      <c r="T7" s="462"/>
      <c r="U7" s="329"/>
      <c r="V7" s="463"/>
      <c r="W7" s="462"/>
      <c r="X7" s="477"/>
      <c r="Y7" s="477"/>
      <c r="Z7" s="461"/>
      <c r="AA7" s="463"/>
      <c r="AB7" s="462"/>
      <c r="AC7" s="307"/>
      <c r="AD7" s="462"/>
    </row>
    <row r="8" spans="1:31" x14ac:dyDescent="0.2">
      <c r="A8" s="123"/>
      <c r="B8" s="124"/>
      <c r="C8" s="124"/>
      <c r="D8" s="124"/>
      <c r="E8" s="124"/>
      <c r="F8" s="124"/>
      <c r="G8" s="124"/>
      <c r="H8" s="124"/>
      <c r="J8" s="124"/>
      <c r="K8" s="124"/>
      <c r="L8" s="124"/>
      <c r="M8" s="124"/>
      <c r="N8" s="124"/>
      <c r="O8" s="124"/>
      <c r="P8" s="124"/>
      <c r="Q8" s="124"/>
      <c r="R8" s="124"/>
      <c r="T8" s="124"/>
      <c r="U8" s="124"/>
      <c r="V8" s="124"/>
      <c r="W8" s="124"/>
      <c r="X8" s="124"/>
      <c r="Y8" s="124"/>
      <c r="Z8" s="124"/>
      <c r="AA8" s="124"/>
      <c r="AB8" s="124"/>
      <c r="AD8" s="124"/>
    </row>
    <row r="9" spans="1:31" x14ac:dyDescent="0.2">
      <c r="A9" s="125" t="s">
        <v>119</v>
      </c>
      <c r="B9" s="128">
        <v>28280838</v>
      </c>
      <c r="C9" s="92">
        <v>1862046</v>
      </c>
      <c r="D9" s="216">
        <f>+SUM(D11:D45)</f>
        <v>4305</v>
      </c>
      <c r="E9" s="216">
        <f>+SUM(E11:E45)</f>
        <v>1636</v>
      </c>
      <c r="F9" s="92">
        <v>63835</v>
      </c>
      <c r="G9" s="128">
        <v>26354957</v>
      </c>
      <c r="H9" s="140">
        <v>549432</v>
      </c>
      <c r="I9" s="140">
        <v>0</v>
      </c>
      <c r="J9" s="216">
        <v>5389642</v>
      </c>
      <c r="K9" s="92"/>
      <c r="L9" s="331">
        <f>SUM(L11:L45)</f>
        <v>29162793</v>
      </c>
      <c r="M9" s="92">
        <v>1865276</v>
      </c>
      <c r="N9" s="216">
        <v>3662</v>
      </c>
      <c r="O9" s="216">
        <v>1247</v>
      </c>
      <c r="P9" s="92">
        <v>71803</v>
      </c>
      <c r="Q9" s="92">
        <v>27225714</v>
      </c>
      <c r="R9" s="330">
        <v>560876</v>
      </c>
      <c r="S9" s="330"/>
      <c r="T9" s="330">
        <v>5421057</v>
      </c>
      <c r="U9" s="92"/>
      <c r="V9" s="331">
        <f>SUM(V11:V45)</f>
        <v>28253287</v>
      </c>
      <c r="W9" s="92">
        <f>SUM(W11:W45)</f>
        <v>1831553</v>
      </c>
      <c r="X9" s="216">
        <v>2946</v>
      </c>
      <c r="Y9" s="216">
        <v>1009</v>
      </c>
      <c r="Z9" s="92">
        <f>SUM(Z11:Z45)</f>
        <v>54718</v>
      </c>
      <c r="AA9" s="92">
        <f t="shared" ref="AA9:AD9" si="0">SUM(AA11:AA45)</f>
        <v>26367016</v>
      </c>
      <c r="AB9" s="92">
        <f t="shared" si="0"/>
        <v>515626</v>
      </c>
      <c r="AC9" s="330"/>
      <c r="AD9" s="92">
        <f t="shared" si="0"/>
        <v>5435605</v>
      </c>
      <c r="AE9" s="353"/>
    </row>
    <row r="10" spans="1:31" x14ac:dyDescent="0.2">
      <c r="A10" s="127"/>
      <c r="B10" s="128"/>
      <c r="C10" s="130"/>
      <c r="D10" s="230"/>
      <c r="E10" s="230"/>
      <c r="G10" s="130"/>
      <c r="H10" s="130"/>
      <c r="J10" s="130"/>
      <c r="K10" s="130"/>
      <c r="L10" s="128"/>
      <c r="M10" s="130"/>
      <c r="N10" s="230"/>
      <c r="O10" s="230"/>
      <c r="Q10" s="130"/>
      <c r="R10" s="130"/>
      <c r="T10" s="130"/>
      <c r="U10" s="130"/>
      <c r="V10" s="128"/>
      <c r="W10" s="130"/>
      <c r="X10" s="230"/>
      <c r="Y10" s="230"/>
      <c r="AA10" s="130"/>
      <c r="AB10" s="130"/>
      <c r="AD10" s="130"/>
      <c r="AE10" s="353"/>
    </row>
    <row r="11" spans="1:31" x14ac:dyDescent="0.2">
      <c r="A11" s="127" t="s">
        <v>13</v>
      </c>
      <c r="B11" s="129">
        <v>465281</v>
      </c>
      <c r="C11" s="126">
        <v>37365</v>
      </c>
      <c r="D11" s="231">
        <v>45</v>
      </c>
      <c r="E11" s="231">
        <v>2</v>
      </c>
      <c r="F11" s="126">
        <v>68</v>
      </c>
      <c r="G11" s="126">
        <v>427848</v>
      </c>
      <c r="H11" s="126">
        <v>15292</v>
      </c>
      <c r="J11" s="126">
        <v>101496</v>
      </c>
      <c r="K11" s="126"/>
      <c r="L11" s="356">
        <f>SUM(M11+P11+Q11)</f>
        <v>427098</v>
      </c>
      <c r="M11" s="231">
        <v>30847</v>
      </c>
      <c r="N11" s="231">
        <v>59</v>
      </c>
      <c r="O11" s="231">
        <v>2</v>
      </c>
      <c r="P11" s="231">
        <v>8</v>
      </c>
      <c r="Q11" s="231">
        <v>396243</v>
      </c>
      <c r="R11" s="231">
        <v>13425</v>
      </c>
      <c r="S11" s="355"/>
      <c r="T11" s="231">
        <v>96187</v>
      </c>
      <c r="U11" s="231"/>
      <c r="V11" s="356">
        <f>SUM(W11+Z11+AA11)</f>
        <v>446582</v>
      </c>
      <c r="W11" s="231">
        <v>32703</v>
      </c>
      <c r="X11" s="231">
        <v>29</v>
      </c>
      <c r="Y11" s="231">
        <v>1</v>
      </c>
      <c r="Z11" s="231">
        <v>1</v>
      </c>
      <c r="AA11" s="231">
        <v>413878</v>
      </c>
      <c r="AB11" s="231">
        <v>11805</v>
      </c>
      <c r="AC11" s="355"/>
      <c r="AD11" s="231">
        <v>102351</v>
      </c>
      <c r="AE11" s="349"/>
    </row>
    <row r="12" spans="1:31" x14ac:dyDescent="0.2">
      <c r="A12" s="127" t="s">
        <v>19</v>
      </c>
      <c r="B12" s="129">
        <v>1229363</v>
      </c>
      <c r="C12" s="126">
        <v>62461</v>
      </c>
      <c r="D12" s="231">
        <v>221</v>
      </c>
      <c r="E12" s="231">
        <v>22</v>
      </c>
      <c r="F12" s="126">
        <v>17882</v>
      </c>
      <c r="G12" s="126">
        <v>1149020</v>
      </c>
      <c r="H12" s="126">
        <v>28823</v>
      </c>
      <c r="J12" s="126">
        <v>186347</v>
      </c>
      <c r="K12" s="126"/>
      <c r="L12" s="356">
        <f t="shared" ref="L12:L45" si="1">SUM(M12+P12+Q12)</f>
        <v>1275021</v>
      </c>
      <c r="M12" s="231">
        <v>65317</v>
      </c>
      <c r="N12" s="231">
        <v>213</v>
      </c>
      <c r="O12" s="231">
        <v>14</v>
      </c>
      <c r="P12" s="231">
        <v>7829</v>
      </c>
      <c r="Q12" s="231">
        <v>1201875</v>
      </c>
      <c r="R12" s="231">
        <v>29475</v>
      </c>
      <c r="S12" s="355"/>
      <c r="T12" s="231">
        <v>172703</v>
      </c>
      <c r="U12" s="126"/>
      <c r="V12" s="129">
        <f t="shared" ref="V12:V45" si="2">SUM(W12+Z12+AA12)</f>
        <v>1268011</v>
      </c>
      <c r="W12" s="126">
        <v>61482</v>
      </c>
      <c r="X12" s="231">
        <v>224</v>
      </c>
      <c r="Y12" s="231">
        <v>15</v>
      </c>
      <c r="Z12" s="126">
        <v>6014</v>
      </c>
      <c r="AA12" s="126">
        <v>1200515</v>
      </c>
      <c r="AB12" s="126">
        <v>29334</v>
      </c>
      <c r="AD12" s="126">
        <v>191212</v>
      </c>
    </row>
    <row r="13" spans="1:31" x14ac:dyDescent="0.2">
      <c r="A13" s="127" t="s">
        <v>20</v>
      </c>
      <c r="B13" s="129">
        <v>276913</v>
      </c>
      <c r="C13" s="126">
        <v>22799</v>
      </c>
      <c r="D13" s="231">
        <v>12</v>
      </c>
      <c r="E13" s="231">
        <v>2</v>
      </c>
      <c r="F13" s="126">
        <v>11</v>
      </c>
      <c r="G13" s="126">
        <v>254103</v>
      </c>
      <c r="H13" s="126">
        <v>5460</v>
      </c>
      <c r="J13" s="126">
        <v>75569</v>
      </c>
      <c r="K13" s="126"/>
      <c r="L13" s="129">
        <f t="shared" si="1"/>
        <v>303458</v>
      </c>
      <c r="M13" s="126">
        <v>25273</v>
      </c>
      <c r="N13" s="231">
        <v>10</v>
      </c>
      <c r="O13" s="231">
        <v>3</v>
      </c>
      <c r="P13" s="126">
        <v>6</v>
      </c>
      <c r="Q13" s="126">
        <v>278179</v>
      </c>
      <c r="R13" s="126">
        <v>5424</v>
      </c>
      <c r="T13" s="126">
        <v>76592</v>
      </c>
      <c r="U13" s="126"/>
      <c r="V13" s="129">
        <f t="shared" si="2"/>
        <v>276635</v>
      </c>
      <c r="W13" s="126">
        <v>24662</v>
      </c>
      <c r="X13" s="231">
        <v>12</v>
      </c>
      <c r="Y13" s="231">
        <v>2</v>
      </c>
      <c r="Z13" s="126">
        <v>3</v>
      </c>
      <c r="AA13" s="126">
        <v>251970</v>
      </c>
      <c r="AB13" s="126">
        <v>5267</v>
      </c>
      <c r="AD13" s="126">
        <v>68945</v>
      </c>
    </row>
    <row r="14" spans="1:31" x14ac:dyDescent="0.2">
      <c r="A14" s="127" t="s">
        <v>29</v>
      </c>
      <c r="B14" s="129">
        <v>246220</v>
      </c>
      <c r="C14" s="126">
        <v>24441</v>
      </c>
      <c r="D14" s="231">
        <v>2</v>
      </c>
      <c r="E14" s="231">
        <v>14</v>
      </c>
      <c r="F14" s="126">
        <v>1</v>
      </c>
      <c r="G14" s="126">
        <v>221778</v>
      </c>
      <c r="H14" s="126">
        <v>3822</v>
      </c>
      <c r="J14" s="126">
        <v>26893</v>
      </c>
      <c r="K14" s="126"/>
      <c r="L14" s="129">
        <f t="shared" si="1"/>
        <v>257112</v>
      </c>
      <c r="M14" s="126">
        <v>22025</v>
      </c>
      <c r="N14" s="231">
        <v>2</v>
      </c>
      <c r="O14" s="231">
        <v>2</v>
      </c>
      <c r="P14" s="126">
        <v>0</v>
      </c>
      <c r="Q14" s="126">
        <v>235087</v>
      </c>
      <c r="R14" s="126">
        <v>4273</v>
      </c>
      <c r="T14" s="126">
        <v>28526</v>
      </c>
      <c r="U14" s="126"/>
      <c r="V14" s="129">
        <f t="shared" si="2"/>
        <v>254839</v>
      </c>
      <c r="W14" s="126">
        <v>22119</v>
      </c>
      <c r="X14" s="231">
        <v>5</v>
      </c>
      <c r="Y14" s="231">
        <v>5</v>
      </c>
      <c r="Z14" s="126">
        <v>4</v>
      </c>
      <c r="AA14" s="126">
        <v>232716</v>
      </c>
      <c r="AB14" s="126">
        <v>3450</v>
      </c>
      <c r="AD14" s="126">
        <v>26267</v>
      </c>
    </row>
    <row r="15" spans="1:31" x14ac:dyDescent="0.2">
      <c r="A15" s="127" t="s">
        <v>6</v>
      </c>
      <c r="B15" s="129">
        <v>1105341</v>
      </c>
      <c r="C15" s="126">
        <v>76170</v>
      </c>
      <c r="D15" s="231">
        <v>500</v>
      </c>
      <c r="E15" s="231">
        <v>48</v>
      </c>
      <c r="F15" s="126">
        <v>2384</v>
      </c>
      <c r="G15" s="126">
        <v>1026787</v>
      </c>
      <c r="H15" s="126">
        <v>27218</v>
      </c>
      <c r="J15" s="126">
        <v>264716</v>
      </c>
      <c r="K15" s="126"/>
      <c r="L15" s="129">
        <f t="shared" si="1"/>
        <v>1126948</v>
      </c>
      <c r="M15" s="126">
        <v>74762</v>
      </c>
      <c r="N15" s="231">
        <v>740</v>
      </c>
      <c r="O15" s="231">
        <v>32</v>
      </c>
      <c r="P15" s="126">
        <v>1865</v>
      </c>
      <c r="Q15" s="126">
        <v>1050321</v>
      </c>
      <c r="R15" s="126">
        <v>29314</v>
      </c>
      <c r="T15" s="126">
        <v>280056</v>
      </c>
      <c r="U15" s="126"/>
      <c r="V15" s="129">
        <f t="shared" si="2"/>
        <v>1054100</v>
      </c>
      <c r="W15" s="126">
        <v>73835</v>
      </c>
      <c r="X15" s="231">
        <v>255</v>
      </c>
      <c r="Y15" s="231">
        <v>48</v>
      </c>
      <c r="Z15" s="126">
        <v>1281</v>
      </c>
      <c r="AA15" s="126">
        <v>978984</v>
      </c>
      <c r="AB15" s="126">
        <v>27183</v>
      </c>
      <c r="AD15" s="126">
        <v>277531</v>
      </c>
    </row>
    <row r="16" spans="1:31" x14ac:dyDescent="0.2">
      <c r="A16" s="127" t="s">
        <v>14</v>
      </c>
      <c r="B16" s="129">
        <v>287878</v>
      </c>
      <c r="C16" s="126">
        <v>25214</v>
      </c>
      <c r="D16" s="231">
        <v>187</v>
      </c>
      <c r="E16" s="231">
        <v>2</v>
      </c>
      <c r="F16" s="126">
        <v>79</v>
      </c>
      <c r="G16" s="126">
        <v>262585</v>
      </c>
      <c r="H16" s="126">
        <v>5216</v>
      </c>
      <c r="J16" s="126">
        <v>29389</v>
      </c>
      <c r="K16" s="126"/>
      <c r="L16" s="129">
        <f t="shared" si="1"/>
        <v>274410</v>
      </c>
      <c r="M16" s="126">
        <v>21995</v>
      </c>
      <c r="N16" s="231">
        <v>90</v>
      </c>
      <c r="O16" s="231">
        <v>5</v>
      </c>
      <c r="P16" s="126">
        <v>70</v>
      </c>
      <c r="Q16" s="126">
        <v>252345</v>
      </c>
      <c r="R16" s="126">
        <v>6459</v>
      </c>
      <c r="T16" s="126">
        <v>28413</v>
      </c>
      <c r="U16" s="126"/>
      <c r="V16" s="129">
        <f t="shared" si="2"/>
        <v>286758</v>
      </c>
      <c r="W16" s="126">
        <v>18343</v>
      </c>
      <c r="X16" s="231">
        <v>63</v>
      </c>
      <c r="Y16" s="231">
        <v>22</v>
      </c>
      <c r="Z16" s="126">
        <v>43</v>
      </c>
      <c r="AA16" s="126">
        <v>268372</v>
      </c>
      <c r="AB16" s="126">
        <v>5946</v>
      </c>
      <c r="AD16" s="126">
        <v>32788</v>
      </c>
    </row>
    <row r="17" spans="1:32" x14ac:dyDescent="0.2">
      <c r="A17" s="127" t="s">
        <v>1</v>
      </c>
      <c r="B17" s="129">
        <v>416625</v>
      </c>
      <c r="C17" s="126">
        <v>51525</v>
      </c>
      <c r="D17" s="231">
        <v>16</v>
      </c>
      <c r="E17" s="231">
        <v>35</v>
      </c>
      <c r="F17" s="126">
        <v>35</v>
      </c>
      <c r="G17" s="126">
        <v>365065</v>
      </c>
      <c r="H17" s="126">
        <v>6783</v>
      </c>
      <c r="J17" s="126">
        <v>94081</v>
      </c>
      <c r="K17" s="126"/>
      <c r="L17" s="129">
        <f t="shared" si="1"/>
        <v>424772</v>
      </c>
      <c r="M17" s="126">
        <v>51120</v>
      </c>
      <c r="N17" s="231">
        <v>9</v>
      </c>
      <c r="O17" s="231">
        <v>19</v>
      </c>
      <c r="P17" s="126">
        <v>3</v>
      </c>
      <c r="Q17" s="126">
        <v>373649</v>
      </c>
      <c r="R17" s="126">
        <v>6406</v>
      </c>
      <c r="T17" s="126">
        <v>82384</v>
      </c>
      <c r="U17" s="126"/>
      <c r="V17" s="129">
        <f t="shared" si="2"/>
        <v>437869</v>
      </c>
      <c r="W17" s="126">
        <v>51952</v>
      </c>
      <c r="X17" s="231">
        <v>24</v>
      </c>
      <c r="Y17" s="231">
        <v>12</v>
      </c>
      <c r="Z17" s="126">
        <v>5</v>
      </c>
      <c r="AA17" s="126">
        <v>385912</v>
      </c>
      <c r="AB17" s="126">
        <v>6090</v>
      </c>
      <c r="AD17" s="126">
        <v>74545</v>
      </c>
      <c r="AF17" s="331"/>
    </row>
    <row r="18" spans="1:32" x14ac:dyDescent="0.2">
      <c r="A18" s="127" t="s">
        <v>7</v>
      </c>
      <c r="B18" s="129">
        <v>1116521</v>
      </c>
      <c r="C18" s="126">
        <v>74359</v>
      </c>
      <c r="D18" s="231">
        <v>155</v>
      </c>
      <c r="E18" s="231">
        <v>16</v>
      </c>
      <c r="F18" s="126">
        <v>161</v>
      </c>
      <c r="G18" s="126">
        <v>1042001</v>
      </c>
      <c r="H18" s="126">
        <v>32143</v>
      </c>
      <c r="J18" s="126">
        <v>147679</v>
      </c>
      <c r="K18" s="126"/>
      <c r="L18" s="129">
        <f t="shared" si="1"/>
        <v>1131786</v>
      </c>
      <c r="M18" s="126">
        <v>74354</v>
      </c>
      <c r="N18" s="231">
        <v>106</v>
      </c>
      <c r="O18" s="231">
        <v>7</v>
      </c>
      <c r="P18" s="126">
        <v>210</v>
      </c>
      <c r="Q18" s="126">
        <v>1057222</v>
      </c>
      <c r="R18" s="126">
        <v>32295</v>
      </c>
      <c r="T18" s="126">
        <v>165759</v>
      </c>
      <c r="U18" s="126"/>
      <c r="V18" s="129">
        <f t="shared" si="2"/>
        <v>1134438</v>
      </c>
      <c r="W18" s="126">
        <v>76151</v>
      </c>
      <c r="X18" s="231">
        <v>102</v>
      </c>
      <c r="Y18" s="231">
        <v>10</v>
      </c>
      <c r="Z18" s="126">
        <v>153</v>
      </c>
      <c r="AA18" s="126">
        <v>1058134</v>
      </c>
      <c r="AB18" s="126">
        <v>30404</v>
      </c>
      <c r="AD18" s="126">
        <v>197682</v>
      </c>
      <c r="AF18" s="331"/>
    </row>
    <row r="19" spans="1:32" x14ac:dyDescent="0.2">
      <c r="A19" s="131" t="s">
        <v>107</v>
      </c>
      <c r="B19" s="129">
        <v>1289552</v>
      </c>
      <c r="C19" s="126">
        <v>56201</v>
      </c>
      <c r="D19" s="231">
        <v>131</v>
      </c>
      <c r="E19" s="231">
        <v>23</v>
      </c>
      <c r="F19" s="126">
        <v>7746</v>
      </c>
      <c r="G19" s="126">
        <v>1225605</v>
      </c>
      <c r="H19" s="126">
        <v>8945</v>
      </c>
      <c r="J19" s="126">
        <v>265675</v>
      </c>
      <c r="K19" s="126"/>
      <c r="L19" s="129">
        <f t="shared" si="1"/>
        <v>1302095</v>
      </c>
      <c r="M19" s="126">
        <v>52451</v>
      </c>
      <c r="N19" s="231">
        <v>119</v>
      </c>
      <c r="O19" s="231">
        <v>8</v>
      </c>
      <c r="P19" s="126">
        <v>7894</v>
      </c>
      <c r="Q19" s="126">
        <v>1241750</v>
      </c>
      <c r="R19" s="126">
        <v>9323</v>
      </c>
      <c r="T19" s="126">
        <v>211311</v>
      </c>
      <c r="U19" s="126"/>
      <c r="V19" s="129">
        <f t="shared" si="2"/>
        <v>1300178</v>
      </c>
      <c r="W19" s="126">
        <v>51034</v>
      </c>
      <c r="X19" s="231">
        <v>31</v>
      </c>
      <c r="Y19" s="231">
        <v>11</v>
      </c>
      <c r="Z19" s="126">
        <v>10535</v>
      </c>
      <c r="AA19" s="126">
        <v>1238609</v>
      </c>
      <c r="AB19" s="126">
        <v>10000</v>
      </c>
      <c r="AD19" s="126">
        <v>189424</v>
      </c>
      <c r="AF19" s="331"/>
    </row>
    <row r="20" spans="1:32" x14ac:dyDescent="0.2">
      <c r="A20" s="131" t="s">
        <v>106</v>
      </c>
      <c r="B20" s="129">
        <v>1582798</v>
      </c>
      <c r="C20" s="126">
        <v>73387</v>
      </c>
      <c r="D20" s="231">
        <v>165</v>
      </c>
      <c r="E20" s="231">
        <v>33</v>
      </c>
      <c r="F20" s="126">
        <v>927</v>
      </c>
      <c r="G20" s="126">
        <v>1508484</v>
      </c>
      <c r="H20" s="126">
        <v>13725</v>
      </c>
      <c r="J20" s="126">
        <v>350212</v>
      </c>
      <c r="K20" s="126"/>
      <c r="L20" s="129">
        <f t="shared" si="1"/>
        <v>1718184</v>
      </c>
      <c r="M20" s="126">
        <v>83660</v>
      </c>
      <c r="N20" s="231">
        <v>133</v>
      </c>
      <c r="O20" s="231">
        <v>31</v>
      </c>
      <c r="P20" s="126">
        <v>2136</v>
      </c>
      <c r="Q20" s="126">
        <v>1632388</v>
      </c>
      <c r="R20" s="126">
        <v>13540</v>
      </c>
      <c r="T20" s="126">
        <v>419868</v>
      </c>
      <c r="U20" s="126"/>
      <c r="V20" s="129">
        <f t="shared" si="2"/>
        <v>1678500</v>
      </c>
      <c r="W20" s="126">
        <v>103242</v>
      </c>
      <c r="X20" s="231">
        <v>95</v>
      </c>
      <c r="Y20" s="231">
        <v>114</v>
      </c>
      <c r="Z20" s="126">
        <v>2724</v>
      </c>
      <c r="AA20" s="126">
        <v>1572534</v>
      </c>
      <c r="AB20" s="126">
        <v>11239</v>
      </c>
      <c r="AD20" s="126">
        <v>406397</v>
      </c>
    </row>
    <row r="21" spans="1:32" x14ac:dyDescent="0.2">
      <c r="A21" s="132" t="s">
        <v>8</v>
      </c>
      <c r="B21" s="129">
        <v>572028</v>
      </c>
      <c r="C21" s="126">
        <v>32576</v>
      </c>
      <c r="D21" s="231">
        <v>50</v>
      </c>
      <c r="E21" s="231">
        <v>11</v>
      </c>
      <c r="F21" s="126">
        <v>56</v>
      </c>
      <c r="G21" s="126">
        <v>539396</v>
      </c>
      <c r="H21" s="126">
        <v>10110</v>
      </c>
      <c r="J21" s="126">
        <v>185286</v>
      </c>
      <c r="K21" s="126"/>
      <c r="L21" s="129">
        <f t="shared" si="1"/>
        <v>591022</v>
      </c>
      <c r="M21" s="126">
        <v>36084</v>
      </c>
      <c r="N21" s="231">
        <v>49</v>
      </c>
      <c r="O21" s="231">
        <v>5</v>
      </c>
      <c r="P21" s="126">
        <v>34</v>
      </c>
      <c r="Q21" s="126">
        <v>554904</v>
      </c>
      <c r="R21" s="126">
        <v>9480</v>
      </c>
      <c r="T21" s="126">
        <v>155280</v>
      </c>
      <c r="U21" s="126"/>
      <c r="V21" s="129">
        <f t="shared" si="2"/>
        <v>529714</v>
      </c>
      <c r="W21" s="126">
        <v>30344</v>
      </c>
      <c r="X21" s="231">
        <v>20</v>
      </c>
      <c r="Y21" s="231">
        <v>12</v>
      </c>
      <c r="Z21" s="126">
        <v>81</v>
      </c>
      <c r="AA21" s="126">
        <v>499289</v>
      </c>
      <c r="AB21" s="126">
        <v>9343</v>
      </c>
      <c r="AD21" s="126">
        <v>110886</v>
      </c>
    </row>
    <row r="22" spans="1:32" x14ac:dyDescent="0.2">
      <c r="A22" s="132" t="s">
        <v>15</v>
      </c>
      <c r="B22" s="129">
        <v>1156745</v>
      </c>
      <c r="C22" s="126">
        <v>102443</v>
      </c>
      <c r="D22" s="231">
        <v>106</v>
      </c>
      <c r="E22" s="231">
        <v>69</v>
      </c>
      <c r="F22" s="126">
        <v>370</v>
      </c>
      <c r="G22" s="126">
        <v>1053932</v>
      </c>
      <c r="H22" s="126">
        <v>19674</v>
      </c>
      <c r="J22" s="126">
        <v>220424</v>
      </c>
      <c r="K22" s="126"/>
      <c r="L22" s="129">
        <f t="shared" si="1"/>
        <v>1132292</v>
      </c>
      <c r="M22" s="126">
        <v>104244</v>
      </c>
      <c r="N22" s="231">
        <v>152</v>
      </c>
      <c r="O22" s="231">
        <v>75</v>
      </c>
      <c r="P22" s="126">
        <v>1023</v>
      </c>
      <c r="Q22" s="126">
        <v>1027025</v>
      </c>
      <c r="R22" s="126">
        <v>20178</v>
      </c>
      <c r="T22" s="126">
        <v>223497</v>
      </c>
      <c r="U22" s="126"/>
      <c r="V22" s="129">
        <f t="shared" si="2"/>
        <v>1022912</v>
      </c>
      <c r="W22" s="126">
        <v>94165</v>
      </c>
      <c r="X22" s="231">
        <v>85</v>
      </c>
      <c r="Y22" s="231">
        <v>17</v>
      </c>
      <c r="Z22" s="126">
        <v>963</v>
      </c>
      <c r="AA22" s="126">
        <v>927784</v>
      </c>
      <c r="AB22" s="126">
        <v>18186</v>
      </c>
      <c r="AD22" s="126">
        <v>206778</v>
      </c>
    </row>
    <row r="23" spans="1:32" x14ac:dyDescent="0.2">
      <c r="A23" s="132" t="s">
        <v>2</v>
      </c>
      <c r="B23" s="129">
        <v>507395</v>
      </c>
      <c r="C23" s="126">
        <v>44420</v>
      </c>
      <c r="D23" s="231">
        <v>16</v>
      </c>
      <c r="E23" s="231">
        <v>5</v>
      </c>
      <c r="F23" s="126">
        <v>7</v>
      </c>
      <c r="G23" s="126">
        <v>462968</v>
      </c>
      <c r="H23" s="126">
        <v>10177</v>
      </c>
      <c r="J23" s="126">
        <v>48112</v>
      </c>
      <c r="K23" s="126"/>
      <c r="L23" s="129">
        <f t="shared" si="1"/>
        <v>503584</v>
      </c>
      <c r="M23" s="126">
        <v>43271</v>
      </c>
      <c r="N23" s="231">
        <v>12</v>
      </c>
      <c r="O23" s="231">
        <v>2</v>
      </c>
      <c r="P23" s="126">
        <v>5</v>
      </c>
      <c r="Q23" s="126">
        <v>460308</v>
      </c>
      <c r="R23" s="126">
        <v>9503</v>
      </c>
      <c r="T23" s="126">
        <v>51411</v>
      </c>
      <c r="U23" s="126"/>
      <c r="V23" s="129">
        <f t="shared" si="2"/>
        <v>486886</v>
      </c>
      <c r="W23" s="126">
        <v>41862</v>
      </c>
      <c r="X23" s="231">
        <v>238</v>
      </c>
      <c r="Y23" s="231">
        <v>23</v>
      </c>
      <c r="Z23" s="126">
        <v>210</v>
      </c>
      <c r="AA23" s="126">
        <v>444814</v>
      </c>
      <c r="AB23" s="126">
        <v>7845</v>
      </c>
      <c r="AD23" s="126">
        <v>54697</v>
      </c>
    </row>
    <row r="24" spans="1:32" x14ac:dyDescent="0.2">
      <c r="A24" s="132" t="s">
        <v>5</v>
      </c>
      <c r="B24" s="129">
        <v>463465</v>
      </c>
      <c r="C24" s="126">
        <v>37804</v>
      </c>
      <c r="D24" s="231">
        <v>86</v>
      </c>
      <c r="E24" s="231">
        <v>7</v>
      </c>
      <c r="F24" s="126">
        <v>6</v>
      </c>
      <c r="G24" s="126">
        <v>425655</v>
      </c>
      <c r="H24" s="126">
        <v>7304</v>
      </c>
      <c r="J24" s="126">
        <v>63679</v>
      </c>
      <c r="K24" s="126"/>
      <c r="L24" s="129">
        <f t="shared" si="1"/>
        <v>443705</v>
      </c>
      <c r="M24" s="126">
        <v>40309</v>
      </c>
      <c r="N24" s="231">
        <v>81</v>
      </c>
      <c r="O24" s="231">
        <v>14</v>
      </c>
      <c r="P24" s="126">
        <v>125</v>
      </c>
      <c r="Q24" s="126">
        <v>403271</v>
      </c>
      <c r="R24" s="126">
        <v>7819</v>
      </c>
      <c r="T24" s="126">
        <v>62222</v>
      </c>
      <c r="U24" s="126"/>
      <c r="V24" s="129">
        <f t="shared" si="2"/>
        <v>429820</v>
      </c>
      <c r="W24" s="126">
        <v>38626</v>
      </c>
      <c r="X24" s="231">
        <v>137</v>
      </c>
      <c r="Y24" s="231">
        <v>45</v>
      </c>
      <c r="Z24" s="126">
        <v>249</v>
      </c>
      <c r="AA24" s="126">
        <v>390945</v>
      </c>
      <c r="AB24" s="126">
        <v>7388</v>
      </c>
      <c r="AD24" s="126">
        <v>76648</v>
      </c>
    </row>
    <row r="25" spans="1:32" x14ac:dyDescent="0.2">
      <c r="A25" s="132" t="s">
        <v>16</v>
      </c>
      <c r="B25" s="129">
        <v>2270007</v>
      </c>
      <c r="C25" s="126">
        <v>129600</v>
      </c>
      <c r="D25" s="231">
        <v>448</v>
      </c>
      <c r="E25" s="231">
        <v>59</v>
      </c>
      <c r="F25" s="126">
        <v>1935</v>
      </c>
      <c r="G25" s="126">
        <v>2138472</v>
      </c>
      <c r="H25" s="126">
        <v>50500</v>
      </c>
      <c r="J25" s="126">
        <v>258293</v>
      </c>
      <c r="K25" s="126"/>
      <c r="L25" s="129">
        <f t="shared" si="1"/>
        <v>2380499</v>
      </c>
      <c r="M25" s="126">
        <v>128411</v>
      </c>
      <c r="N25" s="231">
        <v>262</v>
      </c>
      <c r="O25" s="231">
        <v>50</v>
      </c>
      <c r="P25" s="126">
        <v>2228</v>
      </c>
      <c r="Q25" s="126">
        <v>2249860</v>
      </c>
      <c r="R25" s="126">
        <v>52160</v>
      </c>
      <c r="T25" s="126">
        <v>315856</v>
      </c>
      <c r="U25" s="126"/>
      <c r="V25" s="129">
        <f t="shared" si="2"/>
        <v>2393328</v>
      </c>
      <c r="W25" s="126">
        <v>125904</v>
      </c>
      <c r="X25" s="231">
        <v>63</v>
      </c>
      <c r="Y25" s="231">
        <v>10</v>
      </c>
      <c r="Z25" s="126">
        <v>1584</v>
      </c>
      <c r="AA25" s="126">
        <v>2265840</v>
      </c>
      <c r="AB25" s="126">
        <v>48769</v>
      </c>
      <c r="AD25" s="126">
        <v>327225</v>
      </c>
    </row>
    <row r="26" spans="1:32" x14ac:dyDescent="0.2">
      <c r="A26" s="131" t="s">
        <v>109</v>
      </c>
      <c r="B26" s="129">
        <v>2461462</v>
      </c>
      <c r="C26" s="126">
        <v>137488</v>
      </c>
      <c r="D26" s="231">
        <v>164</v>
      </c>
      <c r="E26" s="231">
        <v>36</v>
      </c>
      <c r="F26" s="126">
        <v>271</v>
      </c>
      <c r="G26" s="126">
        <v>2323703</v>
      </c>
      <c r="H26" s="126">
        <v>36853</v>
      </c>
      <c r="J26" s="126">
        <v>529858</v>
      </c>
      <c r="K26" s="126"/>
      <c r="L26" s="129">
        <f t="shared" si="1"/>
        <v>2504084</v>
      </c>
      <c r="M26" s="126">
        <v>132066</v>
      </c>
      <c r="N26" s="231">
        <v>140</v>
      </c>
      <c r="O26" s="231">
        <v>43</v>
      </c>
      <c r="P26" s="126">
        <v>386</v>
      </c>
      <c r="Q26" s="126">
        <v>2371632</v>
      </c>
      <c r="R26" s="126">
        <v>39286</v>
      </c>
      <c r="T26" s="126">
        <v>467516</v>
      </c>
      <c r="U26" s="126"/>
      <c r="V26" s="129">
        <f t="shared" si="2"/>
        <v>2376903</v>
      </c>
      <c r="W26" s="126">
        <v>124615</v>
      </c>
      <c r="X26" s="231">
        <v>108</v>
      </c>
      <c r="Y26" s="231">
        <v>14</v>
      </c>
      <c r="Z26" s="126">
        <v>316</v>
      </c>
      <c r="AA26" s="126">
        <v>2251972</v>
      </c>
      <c r="AB26" s="126">
        <v>35940</v>
      </c>
      <c r="AD26" s="126">
        <v>372452</v>
      </c>
    </row>
    <row r="27" spans="1:32" x14ac:dyDescent="0.2">
      <c r="A27" s="131" t="s">
        <v>110</v>
      </c>
      <c r="B27" s="129">
        <v>1105798</v>
      </c>
      <c r="C27" s="126">
        <v>79482</v>
      </c>
      <c r="D27" s="231">
        <v>86</v>
      </c>
      <c r="E27" s="231">
        <v>13</v>
      </c>
      <c r="F27" s="126">
        <v>1536</v>
      </c>
      <c r="G27" s="126">
        <v>1024780</v>
      </c>
      <c r="H27" s="126">
        <v>18381</v>
      </c>
      <c r="J27" s="126">
        <v>309660</v>
      </c>
      <c r="K27" s="126"/>
      <c r="L27" s="129">
        <f t="shared" si="1"/>
        <v>1084560</v>
      </c>
      <c r="M27" s="126">
        <v>75636</v>
      </c>
      <c r="N27" s="231">
        <v>52</v>
      </c>
      <c r="O27" s="231">
        <v>6</v>
      </c>
      <c r="P27" s="126">
        <v>1262</v>
      </c>
      <c r="Q27" s="126">
        <v>1007662</v>
      </c>
      <c r="R27" s="126">
        <v>18434</v>
      </c>
      <c r="T27" s="126">
        <v>266758</v>
      </c>
      <c r="U27" s="126"/>
      <c r="V27" s="129">
        <f t="shared" si="2"/>
        <v>1067805</v>
      </c>
      <c r="W27" s="126">
        <v>74403</v>
      </c>
      <c r="X27" s="231">
        <v>30</v>
      </c>
      <c r="Y27" s="231">
        <v>15</v>
      </c>
      <c r="Z27" s="126">
        <v>162</v>
      </c>
      <c r="AA27" s="126">
        <v>993240</v>
      </c>
      <c r="AB27" s="126">
        <v>16529</v>
      </c>
      <c r="AD27" s="126">
        <v>249428</v>
      </c>
    </row>
    <row r="28" spans="1:32" x14ac:dyDescent="0.2">
      <c r="A28" s="127" t="s">
        <v>17</v>
      </c>
      <c r="B28" s="129">
        <v>758290</v>
      </c>
      <c r="C28" s="126">
        <v>57197</v>
      </c>
      <c r="D28" s="231">
        <v>41</v>
      </c>
      <c r="E28" s="231">
        <v>51</v>
      </c>
      <c r="F28" s="126">
        <v>29</v>
      </c>
      <c r="G28" s="126">
        <v>701064</v>
      </c>
      <c r="H28" s="126">
        <v>17122</v>
      </c>
      <c r="J28" s="126">
        <v>94474</v>
      </c>
      <c r="K28" s="126"/>
      <c r="L28" s="129">
        <f t="shared" si="1"/>
        <v>723738</v>
      </c>
      <c r="M28" s="126">
        <v>48504</v>
      </c>
      <c r="N28" s="231">
        <v>23</v>
      </c>
      <c r="O28" s="231">
        <v>12</v>
      </c>
      <c r="P28" s="126">
        <v>259</v>
      </c>
      <c r="Q28" s="126">
        <v>674975</v>
      </c>
      <c r="R28" s="126">
        <v>14472</v>
      </c>
      <c r="T28" s="126">
        <v>97387</v>
      </c>
      <c r="U28" s="126"/>
      <c r="V28" s="129">
        <f t="shared" si="2"/>
        <v>664660</v>
      </c>
      <c r="W28" s="126">
        <v>46304</v>
      </c>
      <c r="X28" s="231">
        <v>44</v>
      </c>
      <c r="Y28" s="231">
        <v>11</v>
      </c>
      <c r="Z28" s="126">
        <v>195</v>
      </c>
      <c r="AA28" s="126">
        <v>618161</v>
      </c>
      <c r="AB28" s="126">
        <v>11421</v>
      </c>
      <c r="AD28" s="126">
        <v>92294</v>
      </c>
    </row>
    <row r="29" spans="1:32" x14ac:dyDescent="0.2">
      <c r="A29" s="127" t="s">
        <v>3</v>
      </c>
      <c r="B29" s="129">
        <v>444676</v>
      </c>
      <c r="C29" s="126">
        <v>22951</v>
      </c>
      <c r="D29" s="231">
        <v>112</v>
      </c>
      <c r="E29" s="231">
        <v>23</v>
      </c>
      <c r="F29" s="126">
        <v>37</v>
      </c>
      <c r="G29" s="126">
        <v>421688</v>
      </c>
      <c r="H29" s="126">
        <v>10488</v>
      </c>
      <c r="J29" s="126">
        <v>50948</v>
      </c>
      <c r="K29" s="126"/>
      <c r="L29" s="129">
        <f t="shared" si="1"/>
        <v>447660</v>
      </c>
      <c r="M29" s="126">
        <v>23426</v>
      </c>
      <c r="N29" s="231">
        <v>61</v>
      </c>
      <c r="O29" s="231">
        <v>38</v>
      </c>
      <c r="P29" s="126">
        <v>395</v>
      </c>
      <c r="Q29" s="126">
        <v>423839</v>
      </c>
      <c r="R29" s="126">
        <v>10171</v>
      </c>
      <c r="T29" s="126">
        <v>58016</v>
      </c>
      <c r="U29" s="126"/>
      <c r="V29" s="129">
        <f t="shared" si="2"/>
        <v>414885</v>
      </c>
      <c r="W29" s="126">
        <v>24163</v>
      </c>
      <c r="X29" s="231">
        <v>160</v>
      </c>
      <c r="Y29" s="231">
        <v>72</v>
      </c>
      <c r="Z29" s="126">
        <v>295</v>
      </c>
      <c r="AA29" s="126">
        <v>390427</v>
      </c>
      <c r="AB29" s="126">
        <v>8526</v>
      </c>
      <c r="AD29" s="126">
        <v>53402</v>
      </c>
    </row>
    <row r="30" spans="1:32" x14ac:dyDescent="0.2">
      <c r="A30" s="127" t="s">
        <v>18</v>
      </c>
      <c r="B30" s="129">
        <v>336267</v>
      </c>
      <c r="C30" s="126">
        <v>31475</v>
      </c>
      <c r="D30" s="231">
        <v>87</v>
      </c>
      <c r="E30" s="231">
        <v>8</v>
      </c>
      <c r="F30" s="126">
        <v>31</v>
      </c>
      <c r="G30" s="126">
        <v>304761</v>
      </c>
      <c r="H30" s="126">
        <v>6033</v>
      </c>
      <c r="J30" s="126">
        <v>36193</v>
      </c>
      <c r="K30" s="126"/>
      <c r="L30" s="129">
        <f t="shared" si="1"/>
        <v>355298</v>
      </c>
      <c r="M30" s="126">
        <v>30160</v>
      </c>
      <c r="N30" s="231">
        <v>55</v>
      </c>
      <c r="O30" s="231">
        <v>11</v>
      </c>
      <c r="P30" s="126">
        <v>83</v>
      </c>
      <c r="Q30" s="126">
        <v>325055</v>
      </c>
      <c r="R30" s="126">
        <v>6418</v>
      </c>
      <c r="T30" s="126">
        <v>33515</v>
      </c>
      <c r="U30" s="126"/>
      <c r="V30" s="129">
        <f t="shared" si="2"/>
        <v>355792</v>
      </c>
      <c r="W30" s="126">
        <v>29951</v>
      </c>
      <c r="X30" s="231">
        <v>87</v>
      </c>
      <c r="Y30" s="231">
        <v>16</v>
      </c>
      <c r="Z30" s="126">
        <v>66</v>
      </c>
      <c r="AA30" s="126">
        <v>325775</v>
      </c>
      <c r="AB30" s="126">
        <v>5424</v>
      </c>
      <c r="AD30" s="126">
        <v>40738</v>
      </c>
    </row>
    <row r="31" spans="1:32" x14ac:dyDescent="0.2">
      <c r="A31" s="127" t="s">
        <v>9</v>
      </c>
      <c r="B31" s="129">
        <v>1914988</v>
      </c>
      <c r="C31" s="126">
        <v>120477</v>
      </c>
      <c r="D31" s="231">
        <v>196</v>
      </c>
      <c r="E31" s="231">
        <v>64</v>
      </c>
      <c r="F31" s="126">
        <v>308</v>
      </c>
      <c r="G31" s="126">
        <v>1794203</v>
      </c>
      <c r="H31" s="126">
        <v>40915</v>
      </c>
      <c r="J31" s="126">
        <v>603602</v>
      </c>
      <c r="K31" s="126"/>
      <c r="L31" s="129">
        <f t="shared" si="1"/>
        <v>2149629</v>
      </c>
      <c r="M31" s="126">
        <v>143280</v>
      </c>
      <c r="N31" s="231">
        <v>199</v>
      </c>
      <c r="O31" s="231">
        <v>66</v>
      </c>
      <c r="P31" s="126">
        <v>2704</v>
      </c>
      <c r="Q31" s="126">
        <v>2003645</v>
      </c>
      <c r="R31" s="126">
        <v>39736</v>
      </c>
      <c r="T31" s="126">
        <v>622299</v>
      </c>
      <c r="U31" s="126"/>
      <c r="V31" s="129">
        <f t="shared" si="2"/>
        <v>2042952</v>
      </c>
      <c r="W31" s="126">
        <v>125308</v>
      </c>
      <c r="X31" s="231">
        <v>93</v>
      </c>
      <c r="Y31" s="231">
        <v>8</v>
      </c>
      <c r="Z31" s="126">
        <v>1243</v>
      </c>
      <c r="AA31" s="126">
        <v>1916401</v>
      </c>
      <c r="AB31" s="126">
        <v>37669</v>
      </c>
      <c r="AD31" s="126">
        <v>704293</v>
      </c>
    </row>
    <row r="32" spans="1:32" x14ac:dyDescent="0.2">
      <c r="A32" s="127" t="s">
        <v>23</v>
      </c>
      <c r="B32" s="129">
        <v>318353</v>
      </c>
      <c r="C32" s="126">
        <v>21937</v>
      </c>
      <c r="D32" s="231">
        <v>33</v>
      </c>
      <c r="E32" s="231">
        <v>12</v>
      </c>
      <c r="F32" s="126">
        <v>8</v>
      </c>
      <c r="G32" s="126">
        <v>296408</v>
      </c>
      <c r="H32" s="126">
        <v>6560</v>
      </c>
      <c r="J32" s="126">
        <v>46966</v>
      </c>
      <c r="K32" s="126"/>
      <c r="L32" s="129">
        <f t="shared" si="1"/>
        <v>311756</v>
      </c>
      <c r="M32" s="126">
        <v>19543</v>
      </c>
      <c r="N32" s="231">
        <v>61</v>
      </c>
      <c r="O32" s="231">
        <v>10</v>
      </c>
      <c r="P32" s="126">
        <v>11</v>
      </c>
      <c r="Q32" s="126">
        <v>292202</v>
      </c>
      <c r="R32" s="126">
        <v>6212</v>
      </c>
      <c r="T32" s="126">
        <v>43590</v>
      </c>
      <c r="U32" s="126"/>
      <c r="V32" s="129">
        <f t="shared" si="2"/>
        <v>322173</v>
      </c>
      <c r="W32" s="126">
        <v>19127</v>
      </c>
      <c r="X32" s="231">
        <v>39</v>
      </c>
      <c r="Y32" s="231">
        <v>31</v>
      </c>
      <c r="Z32" s="126">
        <v>70</v>
      </c>
      <c r="AA32" s="126">
        <v>302976</v>
      </c>
      <c r="AB32" s="126">
        <v>5751</v>
      </c>
      <c r="AD32" s="126">
        <v>46719</v>
      </c>
    </row>
    <row r="33" spans="1:30" x14ac:dyDescent="0.2">
      <c r="A33" s="127" t="s">
        <v>24</v>
      </c>
      <c r="B33" s="129">
        <v>861721</v>
      </c>
      <c r="C33" s="126">
        <v>57563</v>
      </c>
      <c r="D33" s="231">
        <v>237</v>
      </c>
      <c r="E33" s="231">
        <v>9</v>
      </c>
      <c r="F33" s="126">
        <v>1084</v>
      </c>
      <c r="G33" s="126">
        <v>803074</v>
      </c>
      <c r="H33" s="126">
        <v>12332</v>
      </c>
      <c r="J33" s="126">
        <v>105835</v>
      </c>
      <c r="K33" s="126"/>
      <c r="L33" s="129">
        <f t="shared" si="1"/>
        <v>887180</v>
      </c>
      <c r="M33" s="126">
        <v>59810</v>
      </c>
      <c r="N33" s="231">
        <v>189</v>
      </c>
      <c r="O33" s="231">
        <v>7</v>
      </c>
      <c r="P33" s="126">
        <v>831</v>
      </c>
      <c r="Q33" s="126">
        <v>826539</v>
      </c>
      <c r="R33" s="126">
        <v>14214</v>
      </c>
      <c r="T33" s="126">
        <v>120853</v>
      </c>
      <c r="U33" s="126"/>
      <c r="V33" s="129">
        <f t="shared" si="2"/>
        <v>853926</v>
      </c>
      <c r="W33" s="126">
        <v>62659</v>
      </c>
      <c r="X33" s="231">
        <v>27</v>
      </c>
      <c r="Y33" s="231">
        <v>249</v>
      </c>
      <c r="Z33" s="126">
        <v>766</v>
      </c>
      <c r="AA33" s="126">
        <v>790501</v>
      </c>
      <c r="AB33" s="126">
        <v>13029</v>
      </c>
      <c r="AD33" s="126">
        <v>115899</v>
      </c>
    </row>
    <row r="34" spans="1:30" x14ac:dyDescent="0.2">
      <c r="A34" s="127" t="s">
        <v>4</v>
      </c>
      <c r="B34" s="129">
        <v>435893</v>
      </c>
      <c r="C34" s="126">
        <v>33691</v>
      </c>
      <c r="D34" s="231">
        <v>34</v>
      </c>
      <c r="E34" s="231">
        <v>62</v>
      </c>
      <c r="F34" s="126">
        <v>100</v>
      </c>
      <c r="G34" s="126">
        <v>402102</v>
      </c>
      <c r="H34" s="126">
        <v>7322</v>
      </c>
      <c r="J34" s="126">
        <v>45957</v>
      </c>
      <c r="K34" s="126"/>
      <c r="L34" s="129">
        <f t="shared" si="1"/>
        <v>443253</v>
      </c>
      <c r="M34" s="126">
        <v>31179</v>
      </c>
      <c r="N34" s="231">
        <v>36</v>
      </c>
      <c r="O34" s="231">
        <v>65</v>
      </c>
      <c r="P34" s="126">
        <v>507</v>
      </c>
      <c r="Q34" s="126">
        <v>411567</v>
      </c>
      <c r="R34" s="126">
        <v>8007</v>
      </c>
      <c r="T34" s="126">
        <v>45174</v>
      </c>
      <c r="U34" s="126"/>
      <c r="V34" s="129">
        <f t="shared" si="2"/>
        <v>454836</v>
      </c>
      <c r="W34" s="126">
        <v>33541</v>
      </c>
      <c r="X34" s="231">
        <v>19</v>
      </c>
      <c r="Y34" s="231">
        <v>6</v>
      </c>
      <c r="Z34" s="126">
        <v>264</v>
      </c>
      <c r="AA34" s="126">
        <v>421031</v>
      </c>
      <c r="AB34" s="126">
        <v>8036</v>
      </c>
      <c r="AD34" s="126">
        <v>61439</v>
      </c>
    </row>
    <row r="35" spans="1:30" x14ac:dyDescent="0.2">
      <c r="A35" s="127" t="s">
        <v>30</v>
      </c>
      <c r="B35" s="129">
        <v>316910</v>
      </c>
      <c r="C35" s="126">
        <v>25291</v>
      </c>
      <c r="D35" s="231">
        <v>27</v>
      </c>
      <c r="E35" s="231">
        <v>571</v>
      </c>
      <c r="F35" s="126">
        <v>7</v>
      </c>
      <c r="G35" s="126">
        <v>291612</v>
      </c>
      <c r="H35" s="126">
        <v>11816</v>
      </c>
      <c r="J35" s="126">
        <v>68677</v>
      </c>
      <c r="K35" s="126"/>
      <c r="L35" s="129">
        <f t="shared" si="1"/>
        <v>343213</v>
      </c>
      <c r="M35" s="126">
        <v>29797</v>
      </c>
      <c r="N35" s="231">
        <v>23</v>
      </c>
      <c r="O35" s="231">
        <v>491</v>
      </c>
      <c r="P35" s="126">
        <v>45</v>
      </c>
      <c r="Q35" s="126">
        <v>313371</v>
      </c>
      <c r="R35" s="126">
        <v>12133</v>
      </c>
      <c r="T35" s="126">
        <v>70530</v>
      </c>
      <c r="U35" s="126"/>
      <c r="V35" s="129">
        <f t="shared" si="2"/>
        <v>315278</v>
      </c>
      <c r="W35" s="126">
        <v>27207</v>
      </c>
      <c r="X35" s="231">
        <v>44</v>
      </c>
      <c r="Y35" s="231">
        <v>35</v>
      </c>
      <c r="Z35" s="126">
        <v>8</v>
      </c>
      <c r="AA35" s="126">
        <v>288063</v>
      </c>
      <c r="AB35" s="126">
        <v>12115</v>
      </c>
      <c r="AD35" s="126">
        <v>86737</v>
      </c>
    </row>
    <row r="36" spans="1:30" x14ac:dyDescent="0.2">
      <c r="A36" s="127" t="s">
        <v>10</v>
      </c>
      <c r="B36" s="129">
        <v>584722</v>
      </c>
      <c r="C36" s="126">
        <v>45405</v>
      </c>
      <c r="D36" s="231">
        <v>38</v>
      </c>
      <c r="E36" s="231">
        <v>5</v>
      </c>
      <c r="F36" s="126">
        <v>7</v>
      </c>
      <c r="G36" s="126">
        <v>539310</v>
      </c>
      <c r="H36" s="126">
        <v>19117</v>
      </c>
      <c r="J36" s="126">
        <v>124010</v>
      </c>
      <c r="K36" s="126"/>
      <c r="L36" s="129">
        <f t="shared" si="1"/>
        <v>585440</v>
      </c>
      <c r="M36" s="126">
        <v>41405</v>
      </c>
      <c r="N36" s="231">
        <v>17</v>
      </c>
      <c r="O36" s="231">
        <v>2</v>
      </c>
      <c r="P36" s="126">
        <v>55</v>
      </c>
      <c r="Q36" s="126">
        <v>543980</v>
      </c>
      <c r="R36" s="126">
        <v>22654</v>
      </c>
      <c r="T36" s="126">
        <v>137670</v>
      </c>
      <c r="U36" s="126"/>
      <c r="V36" s="129">
        <f t="shared" si="2"/>
        <v>682171</v>
      </c>
      <c r="W36" s="126">
        <v>53722</v>
      </c>
      <c r="X36" s="231">
        <v>33</v>
      </c>
      <c r="Y36" s="231">
        <v>6</v>
      </c>
      <c r="Z36" s="126">
        <v>88</v>
      </c>
      <c r="AA36" s="126">
        <v>628361</v>
      </c>
      <c r="AB36" s="126">
        <v>18755</v>
      </c>
      <c r="AD36" s="126">
        <v>178544</v>
      </c>
    </row>
    <row r="37" spans="1:30" x14ac:dyDescent="0.2">
      <c r="A37" s="127" t="s">
        <v>21</v>
      </c>
      <c r="B37" s="129">
        <v>904021</v>
      </c>
      <c r="C37" s="126">
        <v>62244</v>
      </c>
      <c r="D37" s="231">
        <v>205</v>
      </c>
      <c r="E37" s="231">
        <v>79</v>
      </c>
      <c r="F37" s="126">
        <v>866</v>
      </c>
      <c r="G37" s="126">
        <v>840911</v>
      </c>
      <c r="H37" s="126">
        <v>16674</v>
      </c>
      <c r="J37" s="126">
        <v>182862</v>
      </c>
      <c r="K37" s="126"/>
      <c r="L37" s="129">
        <f t="shared" si="1"/>
        <v>1014392</v>
      </c>
      <c r="M37" s="126">
        <v>61437</v>
      </c>
      <c r="N37" s="231">
        <v>103</v>
      </c>
      <c r="O37" s="231">
        <v>43</v>
      </c>
      <c r="P37" s="126">
        <v>2897</v>
      </c>
      <c r="Q37" s="126">
        <v>950058</v>
      </c>
      <c r="R37" s="126">
        <v>15972</v>
      </c>
      <c r="T37" s="126">
        <v>177391</v>
      </c>
      <c r="U37" s="126"/>
      <c r="V37" s="129">
        <f t="shared" si="2"/>
        <v>884933</v>
      </c>
      <c r="W37" s="126">
        <v>55709</v>
      </c>
      <c r="X37" s="231">
        <v>29</v>
      </c>
      <c r="Y37" s="231">
        <v>7</v>
      </c>
      <c r="Z37" s="126">
        <v>3088</v>
      </c>
      <c r="AA37" s="126">
        <v>826136</v>
      </c>
      <c r="AB37" s="126">
        <v>13697</v>
      </c>
      <c r="AD37" s="126">
        <v>149028</v>
      </c>
    </row>
    <row r="38" spans="1:30" x14ac:dyDescent="0.2">
      <c r="A38" s="127" t="s">
        <v>22</v>
      </c>
      <c r="B38" s="129">
        <v>904427</v>
      </c>
      <c r="C38" s="126">
        <v>43277</v>
      </c>
      <c r="D38" s="231">
        <v>98</v>
      </c>
      <c r="E38" s="231">
        <v>10</v>
      </c>
      <c r="F38" s="126">
        <v>108</v>
      </c>
      <c r="G38" s="126">
        <v>861042</v>
      </c>
      <c r="H38" s="126">
        <v>23742</v>
      </c>
      <c r="J38" s="126">
        <v>131059</v>
      </c>
      <c r="K38" s="126"/>
      <c r="L38" s="129">
        <f t="shared" si="1"/>
        <v>962577</v>
      </c>
      <c r="M38" s="126">
        <v>44888</v>
      </c>
      <c r="N38" s="231">
        <v>55</v>
      </c>
      <c r="O38" s="231">
        <v>7</v>
      </c>
      <c r="P38" s="126">
        <v>336</v>
      </c>
      <c r="Q38" s="126">
        <v>917353</v>
      </c>
      <c r="R38" s="126">
        <v>25742</v>
      </c>
      <c r="T38" s="126">
        <v>119027</v>
      </c>
      <c r="U38" s="126"/>
      <c r="V38" s="129">
        <f t="shared" si="2"/>
        <v>928683</v>
      </c>
      <c r="W38" s="126">
        <v>44032</v>
      </c>
      <c r="X38" s="231">
        <v>204</v>
      </c>
      <c r="Y38" s="231">
        <v>31</v>
      </c>
      <c r="Z38" s="126">
        <v>273</v>
      </c>
      <c r="AA38" s="126">
        <v>884378</v>
      </c>
      <c r="AB38" s="126">
        <v>23857</v>
      </c>
      <c r="AD38" s="126">
        <v>130496</v>
      </c>
    </row>
    <row r="39" spans="1:30" x14ac:dyDescent="0.2">
      <c r="A39" s="127" t="s">
        <v>25</v>
      </c>
      <c r="B39" s="129">
        <v>370012</v>
      </c>
      <c r="C39" s="126">
        <v>35683</v>
      </c>
      <c r="D39" s="231">
        <v>18</v>
      </c>
      <c r="E39" s="231">
        <v>61</v>
      </c>
      <c r="F39" s="126">
        <v>3106</v>
      </c>
      <c r="G39" s="126">
        <v>331223</v>
      </c>
      <c r="H39" s="126">
        <v>5869</v>
      </c>
      <c r="J39" s="126">
        <v>60229</v>
      </c>
      <c r="K39" s="126"/>
      <c r="L39" s="129">
        <f t="shared" si="1"/>
        <v>411592</v>
      </c>
      <c r="M39" s="126">
        <v>36622</v>
      </c>
      <c r="N39" s="231">
        <v>14</v>
      </c>
      <c r="O39" s="231">
        <v>12</v>
      </c>
      <c r="P39" s="126">
        <v>7554</v>
      </c>
      <c r="Q39" s="126">
        <v>367416</v>
      </c>
      <c r="R39" s="126">
        <v>7413</v>
      </c>
      <c r="T39" s="126">
        <v>71831</v>
      </c>
      <c r="U39" s="126"/>
      <c r="V39" s="129">
        <f t="shared" si="2"/>
        <v>390508</v>
      </c>
      <c r="W39" s="126">
        <v>36208</v>
      </c>
      <c r="X39" s="231">
        <v>9</v>
      </c>
      <c r="Y39" s="231">
        <v>3</v>
      </c>
      <c r="Z39" s="126">
        <v>5710</v>
      </c>
      <c r="AA39" s="126">
        <v>348590</v>
      </c>
      <c r="AB39" s="126">
        <v>7170</v>
      </c>
      <c r="AD39" s="126">
        <v>81510</v>
      </c>
    </row>
    <row r="40" spans="1:30" x14ac:dyDescent="0.2">
      <c r="A40" s="127" t="s">
        <v>11</v>
      </c>
      <c r="B40" s="129">
        <v>1037438</v>
      </c>
      <c r="C40" s="126">
        <v>31392</v>
      </c>
      <c r="D40" s="231">
        <v>469</v>
      </c>
      <c r="E40" s="231">
        <v>63</v>
      </c>
      <c r="F40" s="126">
        <v>5167</v>
      </c>
      <c r="G40" s="126">
        <v>1000879</v>
      </c>
      <c r="H40" s="126">
        <v>26777</v>
      </c>
      <c r="J40" s="126">
        <v>103757</v>
      </c>
      <c r="K40" s="126"/>
      <c r="L40" s="129">
        <f t="shared" si="1"/>
        <v>1207983</v>
      </c>
      <c r="M40" s="126">
        <v>38969</v>
      </c>
      <c r="N40" s="231">
        <v>365</v>
      </c>
      <c r="O40" s="231">
        <v>43</v>
      </c>
      <c r="P40" s="126">
        <v>4514</v>
      </c>
      <c r="Q40" s="126">
        <v>1164500</v>
      </c>
      <c r="R40" s="126">
        <v>26403</v>
      </c>
      <c r="T40" s="126">
        <v>135532</v>
      </c>
      <c r="U40" s="126"/>
      <c r="V40" s="129">
        <f t="shared" si="2"/>
        <v>1168144</v>
      </c>
      <c r="W40" s="126">
        <v>39830</v>
      </c>
      <c r="X40" s="231">
        <v>69</v>
      </c>
      <c r="Y40" s="231">
        <v>69</v>
      </c>
      <c r="Z40" s="126">
        <v>3310</v>
      </c>
      <c r="AA40" s="126">
        <v>1125004</v>
      </c>
      <c r="AB40" s="126">
        <v>23308</v>
      </c>
      <c r="AD40" s="126">
        <v>167620</v>
      </c>
    </row>
    <row r="41" spans="1:30" x14ac:dyDescent="0.2">
      <c r="A41" s="127" t="s">
        <v>26</v>
      </c>
      <c r="B41" s="129">
        <v>246023</v>
      </c>
      <c r="C41" s="126">
        <v>29381</v>
      </c>
      <c r="D41" s="231">
        <v>46</v>
      </c>
      <c r="E41" s="231">
        <v>5</v>
      </c>
      <c r="F41" s="126">
        <v>3</v>
      </c>
      <c r="G41" s="126">
        <v>216639</v>
      </c>
      <c r="H41" s="126">
        <v>4322</v>
      </c>
      <c r="J41" s="126">
        <v>24188</v>
      </c>
      <c r="K41" s="126"/>
      <c r="L41" s="129">
        <f t="shared" si="1"/>
        <v>231580</v>
      </c>
      <c r="M41" s="126">
        <v>25167</v>
      </c>
      <c r="N41" s="231">
        <v>12</v>
      </c>
      <c r="O41" s="231">
        <v>5</v>
      </c>
      <c r="P41" s="126">
        <v>0</v>
      </c>
      <c r="Q41" s="126">
        <v>206413</v>
      </c>
      <c r="R41" s="126">
        <v>4263</v>
      </c>
      <c r="T41" s="126">
        <v>28575</v>
      </c>
      <c r="U41" s="126"/>
      <c r="V41" s="129">
        <f t="shared" si="2"/>
        <v>232105</v>
      </c>
      <c r="W41" s="126">
        <v>25643</v>
      </c>
      <c r="X41" s="231">
        <v>20</v>
      </c>
      <c r="Y41" s="231">
        <v>43</v>
      </c>
      <c r="Z41" s="126">
        <v>3</v>
      </c>
      <c r="AA41" s="126">
        <v>206459</v>
      </c>
      <c r="AB41" s="126">
        <v>4145</v>
      </c>
      <c r="AD41" s="126">
        <v>37573</v>
      </c>
    </row>
    <row r="42" spans="1:30" x14ac:dyDescent="0.2">
      <c r="A42" s="127" t="s">
        <v>27</v>
      </c>
      <c r="B42" s="129">
        <v>824536</v>
      </c>
      <c r="C42" s="126">
        <v>59503</v>
      </c>
      <c r="D42" s="231">
        <v>95</v>
      </c>
      <c r="E42" s="231">
        <v>99</v>
      </c>
      <c r="F42" s="126">
        <v>19285</v>
      </c>
      <c r="G42" s="126">
        <v>745748</v>
      </c>
      <c r="H42" s="126">
        <v>11740</v>
      </c>
      <c r="J42" s="126">
        <v>254718</v>
      </c>
      <c r="K42" s="126"/>
      <c r="L42" s="129">
        <f t="shared" si="1"/>
        <v>824592</v>
      </c>
      <c r="M42" s="126">
        <v>55874</v>
      </c>
      <c r="N42" s="231">
        <v>54</v>
      </c>
      <c r="O42" s="231">
        <v>69</v>
      </c>
      <c r="P42" s="126">
        <v>26157</v>
      </c>
      <c r="Q42" s="126">
        <v>742561</v>
      </c>
      <c r="R42" s="126">
        <v>12024</v>
      </c>
      <c r="T42" s="126">
        <v>260759</v>
      </c>
      <c r="U42" s="126"/>
      <c r="V42" s="129">
        <f t="shared" si="2"/>
        <v>773420</v>
      </c>
      <c r="W42" s="126">
        <v>53226</v>
      </c>
      <c r="X42" s="231">
        <v>229</v>
      </c>
      <c r="Y42" s="231">
        <v>13</v>
      </c>
      <c r="Z42" s="126">
        <v>14475</v>
      </c>
      <c r="AA42" s="126">
        <v>705719</v>
      </c>
      <c r="AB42" s="126">
        <v>11973</v>
      </c>
      <c r="AD42" s="126">
        <v>247441</v>
      </c>
    </row>
    <row r="43" spans="1:30" x14ac:dyDescent="0.2">
      <c r="A43" s="127" t="s">
        <v>28</v>
      </c>
      <c r="B43" s="129">
        <v>652211</v>
      </c>
      <c r="C43" s="126">
        <v>57926</v>
      </c>
      <c r="D43" s="231">
        <v>31</v>
      </c>
      <c r="E43" s="231">
        <v>107</v>
      </c>
      <c r="F43" s="126">
        <v>22</v>
      </c>
      <c r="G43" s="126">
        <v>594263</v>
      </c>
      <c r="H43" s="126">
        <v>9527</v>
      </c>
      <c r="J43" s="126">
        <v>186399</v>
      </c>
      <c r="K43" s="126"/>
      <c r="L43" s="129">
        <f t="shared" si="1"/>
        <v>608266</v>
      </c>
      <c r="M43" s="126">
        <v>55800</v>
      </c>
      <c r="N43" s="231">
        <v>13</v>
      </c>
      <c r="O43" s="231">
        <v>39</v>
      </c>
      <c r="P43" s="126">
        <v>72</v>
      </c>
      <c r="Q43" s="126">
        <v>552394</v>
      </c>
      <c r="R43" s="126">
        <v>9974</v>
      </c>
      <c r="T43" s="126">
        <v>166934</v>
      </c>
      <c r="U43" s="126"/>
      <c r="V43" s="129">
        <f t="shared" si="2"/>
        <v>565501</v>
      </c>
      <c r="W43" s="126">
        <v>52883</v>
      </c>
      <c r="X43" s="231">
        <v>10</v>
      </c>
      <c r="Y43" s="231">
        <v>5</v>
      </c>
      <c r="Z43" s="126">
        <v>68</v>
      </c>
      <c r="AA43" s="126">
        <v>512550</v>
      </c>
      <c r="AB43" s="126">
        <v>9608</v>
      </c>
      <c r="AD43" s="126">
        <v>142506</v>
      </c>
    </row>
    <row r="44" spans="1:30" x14ac:dyDescent="0.2">
      <c r="A44" s="127" t="s">
        <v>31</v>
      </c>
      <c r="B44" s="129">
        <v>621594</v>
      </c>
      <c r="C44" s="126">
        <v>42678</v>
      </c>
      <c r="D44" s="231">
        <v>130</v>
      </c>
      <c r="E44" s="231">
        <v>8</v>
      </c>
      <c r="F44" s="126">
        <v>116</v>
      </c>
      <c r="G44" s="126">
        <v>578800</v>
      </c>
      <c r="H44" s="126">
        <v>12071</v>
      </c>
      <c r="J44" s="126">
        <v>79560</v>
      </c>
      <c r="K44" s="126"/>
      <c r="L44" s="129">
        <f t="shared" si="1"/>
        <v>563607</v>
      </c>
      <c r="M44" s="126">
        <v>39917</v>
      </c>
      <c r="N44" s="231">
        <v>136</v>
      </c>
      <c r="O44" s="231">
        <v>7</v>
      </c>
      <c r="P44" s="126">
        <v>122</v>
      </c>
      <c r="Q44" s="126">
        <v>523568</v>
      </c>
      <c r="R44" s="126">
        <v>11516</v>
      </c>
      <c r="T44" s="126">
        <v>89256</v>
      </c>
      <c r="U44" s="126"/>
      <c r="V44" s="129">
        <f t="shared" si="2"/>
        <v>555771</v>
      </c>
      <c r="W44" s="126">
        <v>39049</v>
      </c>
      <c r="X44" s="231">
        <v>93</v>
      </c>
      <c r="Y44" s="231">
        <v>7</v>
      </c>
      <c r="Z44" s="126">
        <v>301</v>
      </c>
      <c r="AA44" s="126">
        <v>516421</v>
      </c>
      <c r="AB44" s="126">
        <v>10599</v>
      </c>
      <c r="AD44" s="126">
        <v>93392</v>
      </c>
    </row>
    <row r="45" spans="1:30" ht="13.5" thickBot="1" x14ac:dyDescent="0.25">
      <c r="A45" s="210" t="s">
        <v>12</v>
      </c>
      <c r="B45" s="212">
        <v>195364</v>
      </c>
      <c r="C45" s="212">
        <v>16240</v>
      </c>
      <c r="D45" s="232">
        <v>18</v>
      </c>
      <c r="E45" s="232">
        <v>2</v>
      </c>
      <c r="F45" s="212">
        <v>76</v>
      </c>
      <c r="G45" s="212">
        <v>179048</v>
      </c>
      <c r="H45" s="212">
        <v>6579</v>
      </c>
      <c r="I45" s="215"/>
      <c r="J45" s="212">
        <v>32839</v>
      </c>
      <c r="K45" s="212"/>
      <c r="L45" s="212">
        <f t="shared" si="1"/>
        <v>210407</v>
      </c>
      <c r="M45" s="212">
        <v>17673</v>
      </c>
      <c r="N45" s="232">
        <v>17</v>
      </c>
      <c r="O45" s="232">
        <v>2</v>
      </c>
      <c r="P45" s="212">
        <v>177</v>
      </c>
      <c r="Q45" s="212">
        <v>192557</v>
      </c>
      <c r="R45" s="212">
        <v>6758</v>
      </c>
      <c r="S45" s="215"/>
      <c r="T45" s="212">
        <v>38379</v>
      </c>
      <c r="U45" s="212"/>
      <c r="V45" s="212">
        <f t="shared" si="2"/>
        <v>202271</v>
      </c>
      <c r="W45" s="212">
        <v>17549</v>
      </c>
      <c r="X45" s="232">
        <v>216</v>
      </c>
      <c r="Y45" s="232">
        <v>21</v>
      </c>
      <c r="Z45" s="212">
        <v>167</v>
      </c>
      <c r="AA45" s="212">
        <v>184555</v>
      </c>
      <c r="AB45" s="212">
        <v>5825</v>
      </c>
      <c r="AC45" s="215"/>
      <c r="AD45" s="212">
        <v>40718</v>
      </c>
    </row>
    <row r="46" spans="1:30" x14ac:dyDescent="0.2">
      <c r="A46" s="138" t="s">
        <v>93</v>
      </c>
      <c r="B46" s="122"/>
      <c r="C46" s="122"/>
      <c r="D46" s="122"/>
      <c r="E46" s="122"/>
      <c r="F46" s="122"/>
      <c r="G46" s="122"/>
      <c r="H46" s="122"/>
    </row>
    <row r="47" spans="1:30" x14ac:dyDescent="0.2">
      <c r="A47" s="135" t="s">
        <v>104</v>
      </c>
      <c r="B47" s="122"/>
      <c r="C47" s="122"/>
      <c r="D47" s="122"/>
      <c r="E47" s="122"/>
      <c r="F47" s="122"/>
      <c r="G47" s="122"/>
      <c r="H47" s="122"/>
    </row>
    <row r="48" spans="1:30" x14ac:dyDescent="0.2">
      <c r="A48" s="135" t="s">
        <v>37</v>
      </c>
      <c r="B48" s="122"/>
      <c r="C48" s="122"/>
      <c r="D48" s="122"/>
      <c r="E48" s="122"/>
      <c r="F48" s="122"/>
      <c r="G48" s="122"/>
      <c r="H48" s="122"/>
    </row>
    <row r="49" spans="1:8" x14ac:dyDescent="0.2">
      <c r="A49" s="169" t="s">
        <v>191</v>
      </c>
      <c r="B49" s="139"/>
      <c r="C49" s="139"/>
      <c r="D49" s="139"/>
      <c r="E49" s="139"/>
      <c r="F49" s="139"/>
      <c r="G49" s="139"/>
      <c r="H49" s="122"/>
    </row>
  </sheetData>
  <mergeCells count="30">
    <mergeCell ref="A2:AD2"/>
    <mergeCell ref="V5:AD5"/>
    <mergeCell ref="V6:V7"/>
    <mergeCell ref="W6:W7"/>
    <mergeCell ref="X6:X7"/>
    <mergeCell ref="Y6:Y7"/>
    <mergeCell ref="Z6:Z7"/>
    <mergeCell ref="AA6:AA7"/>
    <mergeCell ref="AB6:AB7"/>
    <mergeCell ref="AD6:AD7"/>
    <mergeCell ref="F6:F7"/>
    <mergeCell ref="J6:J7"/>
    <mergeCell ref="A3:D3"/>
    <mergeCell ref="A5:A7"/>
    <mergeCell ref="H6:H7"/>
    <mergeCell ref="L6:L7"/>
    <mergeCell ref="M6:M7"/>
    <mergeCell ref="D6:D7"/>
    <mergeCell ref="O6:O7"/>
    <mergeCell ref="L5:T5"/>
    <mergeCell ref="G6:G7"/>
    <mergeCell ref="P6:P7"/>
    <mergeCell ref="Q6:Q7"/>
    <mergeCell ref="R6:R7"/>
    <mergeCell ref="T6:T7"/>
    <mergeCell ref="B5:J5"/>
    <mergeCell ref="B6:B7"/>
    <mergeCell ref="N6:N7"/>
    <mergeCell ref="C6:C7"/>
    <mergeCell ref="E6:E7"/>
  </mergeCells>
  <phoneticPr fontId="4" type="noConversion"/>
  <hyperlinks>
    <hyperlink ref="A1" location="índice!A1" display="Regresar"/>
  </hyperlinks>
  <printOptions horizontalCentered="1"/>
  <pageMargins left="0.19685039370078741" right="0.23622047244094491" top="0.27559055118110237" bottom="0.31496062992125984" header="0.15748031496062992" footer="0.19685039370078741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1" transitionEvaluation="1" transitionEntry="1"/>
  <dimension ref="A1:Q87"/>
  <sheetViews>
    <sheetView showGridLines="0" showZeros="0" topLeftCell="C1" zoomScale="90" zoomScaleNormal="90" zoomScaleSheetLayoutView="48" workbookViewId="0"/>
  </sheetViews>
  <sheetFormatPr baseColWidth="10" defaultColWidth="9.77734375" defaultRowHeight="12.75" x14ac:dyDescent="0.2"/>
  <cols>
    <col min="1" max="1" width="30.44140625" style="25" customWidth="1"/>
    <col min="2" max="2" width="10.21875" style="13" customWidth="1"/>
    <col min="3" max="3" width="9.88671875" style="13" customWidth="1"/>
    <col min="4" max="4" width="10.44140625" style="25" customWidth="1"/>
    <col min="5" max="5" width="10.21875" style="25" customWidth="1"/>
    <col min="6" max="6" width="10.33203125" style="25" customWidth="1"/>
    <col min="7" max="7" width="9.5546875" style="25" customWidth="1"/>
    <col min="8" max="8" width="10.5546875" style="25" customWidth="1"/>
    <col min="9" max="10" width="9.88671875" style="25" customWidth="1"/>
    <col min="11" max="11" width="9.77734375" style="25" customWidth="1"/>
    <col min="12" max="13" width="10.5546875" style="25" customWidth="1"/>
    <col min="14" max="14" width="10.5546875" style="25" bestFit="1" customWidth="1"/>
    <col min="15" max="16" width="12" style="25" bestFit="1" customWidth="1"/>
    <col min="17" max="17" width="20.21875" style="25" customWidth="1"/>
    <col min="18" max="18" width="1.77734375" style="25" customWidth="1"/>
    <col min="19" max="16384" width="9.77734375" style="25"/>
  </cols>
  <sheetData>
    <row r="1" spans="1:16" x14ac:dyDescent="0.2">
      <c r="A1" s="234" t="s">
        <v>157</v>
      </c>
      <c r="B1" s="235"/>
      <c r="C1" s="235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6" ht="12.75" customHeight="1" x14ac:dyDescent="0.2">
      <c r="A2" s="371" t="s">
        <v>74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</row>
    <row r="3" spans="1:16" ht="15" customHeight="1" x14ac:dyDescent="0.25">
      <c r="A3" s="376" t="s">
        <v>228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</row>
    <row r="4" spans="1:16" ht="12.75" customHeight="1" thickBot="1" x14ac:dyDescent="0.25">
      <c r="A4" s="174"/>
      <c r="B4" s="173"/>
      <c r="C4" s="173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</row>
    <row r="5" spans="1:16" ht="12.75" customHeight="1" x14ac:dyDescent="0.2">
      <c r="A5" s="377" t="s">
        <v>113</v>
      </c>
      <c r="B5" s="363">
        <v>2000</v>
      </c>
      <c r="C5" s="380">
        <v>2001</v>
      </c>
      <c r="D5" s="363">
        <v>2002</v>
      </c>
      <c r="E5" s="363">
        <v>2003</v>
      </c>
      <c r="F5" s="368">
        <v>2004</v>
      </c>
      <c r="G5" s="363" t="s">
        <v>36</v>
      </c>
      <c r="H5" s="363">
        <v>2006</v>
      </c>
      <c r="I5" s="363">
        <v>2007</v>
      </c>
      <c r="J5" s="363" t="s">
        <v>41</v>
      </c>
      <c r="K5" s="363" t="s">
        <v>88</v>
      </c>
      <c r="L5" s="363" t="s">
        <v>94</v>
      </c>
      <c r="M5" s="363" t="s">
        <v>152</v>
      </c>
      <c r="N5" s="363" t="s">
        <v>186</v>
      </c>
      <c r="O5" s="363" t="s">
        <v>207</v>
      </c>
      <c r="P5" s="363" t="s">
        <v>227</v>
      </c>
    </row>
    <row r="6" spans="1:16" ht="12.75" customHeight="1" x14ac:dyDescent="0.2">
      <c r="A6" s="378"/>
      <c r="B6" s="366"/>
      <c r="C6" s="366"/>
      <c r="D6" s="366"/>
      <c r="E6" s="366"/>
      <c r="F6" s="369"/>
      <c r="G6" s="366"/>
      <c r="H6" s="366"/>
      <c r="I6" s="366"/>
      <c r="J6" s="366"/>
      <c r="K6" s="364"/>
      <c r="L6" s="364"/>
      <c r="M6" s="364"/>
      <c r="N6" s="364"/>
      <c r="O6" s="364"/>
      <c r="P6" s="364"/>
    </row>
    <row r="7" spans="1:16" ht="12.75" customHeight="1" x14ac:dyDescent="0.2">
      <c r="A7" s="379"/>
      <c r="B7" s="367"/>
      <c r="C7" s="367"/>
      <c r="D7" s="367"/>
      <c r="E7" s="367"/>
      <c r="F7" s="370"/>
      <c r="G7" s="367"/>
      <c r="H7" s="367"/>
      <c r="I7" s="367"/>
      <c r="J7" s="367"/>
      <c r="K7" s="365"/>
      <c r="L7" s="365"/>
      <c r="M7" s="365"/>
      <c r="N7" s="365"/>
      <c r="O7" s="365"/>
      <c r="P7" s="365"/>
    </row>
    <row r="8" spans="1:16" ht="12.75" customHeight="1" x14ac:dyDescent="0.2">
      <c r="D8" s="13"/>
      <c r="E8" s="13"/>
      <c r="F8" s="13"/>
      <c r="G8" s="13"/>
      <c r="H8" s="13"/>
      <c r="I8" s="13"/>
      <c r="J8" s="13"/>
      <c r="K8" s="13"/>
      <c r="L8" s="23"/>
      <c r="M8" s="23"/>
      <c r="N8" s="23"/>
      <c r="O8" s="23"/>
      <c r="P8" s="23"/>
    </row>
    <row r="9" spans="1:16" ht="12.75" customHeight="1" x14ac:dyDescent="0.2">
      <c r="A9" s="27" t="s">
        <v>114</v>
      </c>
      <c r="B9" s="14">
        <v>136645731</v>
      </c>
      <c r="C9" s="14">
        <v>143926050</v>
      </c>
      <c r="D9" s="14">
        <v>130576041</v>
      </c>
      <c r="E9" s="14">
        <v>139644851</v>
      </c>
      <c r="F9" s="14">
        <v>135347208.09999999</v>
      </c>
      <c r="G9" s="14">
        <v>90492174</v>
      </c>
      <c r="H9" s="14">
        <v>163515860</v>
      </c>
      <c r="I9" s="14">
        <v>110978323.34</v>
      </c>
      <c r="J9" s="14">
        <v>148254696</v>
      </c>
      <c r="K9" s="14">
        <v>194401641</v>
      </c>
      <c r="L9" s="23">
        <v>203753763</v>
      </c>
      <c r="M9" s="23">
        <f>M11+M26+M34+M48+M28</f>
        <v>232399160</v>
      </c>
      <c r="N9" s="23">
        <v>259629308</v>
      </c>
      <c r="O9" s="23">
        <f>SUM(O11+O26+O29+O34+O48)</f>
        <v>262114076</v>
      </c>
      <c r="P9" s="23">
        <f>SUM(P11+P26+P29+P34+P48)</f>
        <v>264249427</v>
      </c>
    </row>
    <row r="10" spans="1:16" ht="17.25" customHeight="1" x14ac:dyDescent="0.2">
      <c r="A10" s="27" t="s">
        <v>115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23"/>
    </row>
    <row r="11" spans="1:16" ht="23.25" customHeight="1" x14ac:dyDescent="0.2">
      <c r="A11" s="27" t="s">
        <v>210</v>
      </c>
      <c r="B11" s="14">
        <v>31434700</v>
      </c>
      <c r="C11" s="14">
        <v>32942460</v>
      </c>
      <c r="D11" s="14">
        <v>26365311</v>
      </c>
      <c r="E11" s="14">
        <v>27207361</v>
      </c>
      <c r="F11" s="14">
        <v>11915188</v>
      </c>
      <c r="G11" s="14">
        <v>14925125</v>
      </c>
      <c r="H11" s="14">
        <v>33237069</v>
      </c>
      <c r="I11" s="14">
        <v>20437775</v>
      </c>
      <c r="J11" s="14">
        <v>22886021</v>
      </c>
      <c r="K11" s="14">
        <v>32457274</v>
      </c>
      <c r="L11" s="23">
        <v>23367621</v>
      </c>
      <c r="M11" s="23">
        <f>SUM(M12:M23)</f>
        <v>25433486</v>
      </c>
      <c r="N11" s="23">
        <v>26050415</v>
      </c>
      <c r="O11" s="23">
        <v>25442042</v>
      </c>
      <c r="P11" s="23">
        <f>SUM(P12:P23)</f>
        <v>35947197</v>
      </c>
    </row>
    <row r="12" spans="1:16" ht="12.75" customHeight="1" x14ac:dyDescent="0.2">
      <c r="A12" s="27" t="s">
        <v>211</v>
      </c>
      <c r="B12" s="14">
        <v>9828524</v>
      </c>
      <c r="C12" s="14">
        <v>9725195</v>
      </c>
      <c r="D12" s="14">
        <v>9457201</v>
      </c>
      <c r="E12" s="14">
        <v>7310509</v>
      </c>
      <c r="F12" s="14">
        <v>1395541</v>
      </c>
      <c r="G12" s="14">
        <v>1796813</v>
      </c>
      <c r="H12" s="14">
        <v>4568731</v>
      </c>
      <c r="I12" s="14">
        <v>3617809</v>
      </c>
      <c r="J12" s="14">
        <v>3044484</v>
      </c>
      <c r="K12" s="14">
        <v>5681331</v>
      </c>
      <c r="L12" s="23">
        <v>5531828</v>
      </c>
      <c r="M12" s="23">
        <v>5582893</v>
      </c>
      <c r="N12" s="23">
        <v>5734242</v>
      </c>
      <c r="O12" s="23">
        <v>5266964</v>
      </c>
      <c r="P12" s="23">
        <v>5760542</v>
      </c>
    </row>
    <row r="13" spans="1:16" ht="12.75" customHeight="1" x14ac:dyDescent="0.2">
      <c r="A13" s="27" t="s">
        <v>48</v>
      </c>
      <c r="B13" s="14">
        <v>2365195</v>
      </c>
      <c r="C13" s="14">
        <v>2876101</v>
      </c>
      <c r="D13" s="14">
        <v>2520170</v>
      </c>
      <c r="E13" s="14">
        <v>2596767</v>
      </c>
      <c r="F13" s="14">
        <v>1352694</v>
      </c>
      <c r="G13" s="14">
        <v>1602384</v>
      </c>
      <c r="H13" s="14">
        <v>4357459</v>
      </c>
      <c r="I13" s="14">
        <v>1172736</v>
      </c>
      <c r="J13" s="14">
        <v>1505840</v>
      </c>
      <c r="K13" s="14">
        <v>2733494</v>
      </c>
      <c r="L13" s="23">
        <v>1823336</v>
      </c>
      <c r="M13" s="23">
        <v>1513236</v>
      </c>
      <c r="N13" s="23">
        <v>1747705</v>
      </c>
      <c r="O13" s="23">
        <v>1712912</v>
      </c>
      <c r="P13" s="23">
        <v>1669766</v>
      </c>
    </row>
    <row r="14" spans="1:16" ht="12.75" customHeight="1" x14ac:dyDescent="0.2">
      <c r="A14" s="27" t="s">
        <v>49</v>
      </c>
      <c r="B14" s="14">
        <v>696048</v>
      </c>
      <c r="C14" s="14">
        <v>682759</v>
      </c>
      <c r="D14" s="14">
        <v>1160275</v>
      </c>
      <c r="E14" s="14">
        <v>1335967</v>
      </c>
      <c r="F14" s="14">
        <v>766474</v>
      </c>
      <c r="G14" s="14">
        <v>740436</v>
      </c>
      <c r="H14" s="14">
        <v>1302039</v>
      </c>
      <c r="I14" s="14">
        <v>717024</v>
      </c>
      <c r="J14" s="14">
        <v>328726</v>
      </c>
      <c r="K14" s="14">
        <v>540765</v>
      </c>
      <c r="L14" s="23">
        <v>282412</v>
      </c>
      <c r="M14" s="23">
        <v>325762</v>
      </c>
      <c r="N14" s="23">
        <v>290556</v>
      </c>
      <c r="O14" s="23">
        <v>358166</v>
      </c>
      <c r="P14" s="23">
        <v>300219</v>
      </c>
    </row>
    <row r="15" spans="1:16" ht="12.75" customHeight="1" x14ac:dyDescent="0.2">
      <c r="A15" s="27" t="s">
        <v>50</v>
      </c>
      <c r="B15" s="14">
        <v>963965</v>
      </c>
      <c r="C15" s="14">
        <v>957233</v>
      </c>
      <c r="D15" s="14">
        <v>888187</v>
      </c>
      <c r="E15" s="14">
        <v>1557016</v>
      </c>
      <c r="F15" s="14">
        <v>232675</v>
      </c>
      <c r="G15" s="14">
        <v>517528</v>
      </c>
      <c r="H15" s="14">
        <v>1937060</v>
      </c>
      <c r="I15" s="14">
        <v>539288</v>
      </c>
      <c r="J15" s="14">
        <v>799784</v>
      </c>
      <c r="K15" s="14">
        <v>551089</v>
      </c>
      <c r="L15" s="23">
        <v>845911</v>
      </c>
      <c r="M15" s="23">
        <v>857934</v>
      </c>
      <c r="N15" s="23">
        <v>755460</v>
      </c>
      <c r="O15" s="23">
        <v>762265</v>
      </c>
      <c r="P15" s="23">
        <v>699980</v>
      </c>
    </row>
    <row r="16" spans="1:16" ht="12.75" customHeight="1" x14ac:dyDescent="0.2">
      <c r="A16" s="120" t="s">
        <v>190</v>
      </c>
      <c r="B16" s="14">
        <v>83895</v>
      </c>
      <c r="C16" s="14">
        <v>82601</v>
      </c>
      <c r="D16" s="14">
        <v>81615</v>
      </c>
      <c r="E16" s="14">
        <v>91704</v>
      </c>
      <c r="F16" s="16" t="s">
        <v>58</v>
      </c>
      <c r="G16" s="16" t="s">
        <v>58</v>
      </c>
      <c r="H16" s="16">
        <v>7247</v>
      </c>
      <c r="I16" s="16" t="s">
        <v>58</v>
      </c>
      <c r="J16" s="17">
        <v>5993</v>
      </c>
      <c r="K16" s="17">
        <v>5080</v>
      </c>
      <c r="L16" s="17">
        <v>4845</v>
      </c>
      <c r="M16" s="23">
        <v>5013</v>
      </c>
      <c r="N16" s="23">
        <v>4578</v>
      </c>
      <c r="O16" s="23">
        <v>82467</v>
      </c>
      <c r="P16" s="23">
        <v>68689</v>
      </c>
    </row>
    <row r="17" spans="1:17" ht="12.75" customHeight="1" x14ac:dyDescent="0.2">
      <c r="A17" s="120" t="s">
        <v>51</v>
      </c>
      <c r="B17" s="18">
        <v>4953049</v>
      </c>
      <c r="C17" s="18">
        <v>5477912</v>
      </c>
      <c r="D17" s="18">
        <v>577978</v>
      </c>
      <c r="E17" s="18">
        <v>621554</v>
      </c>
      <c r="F17" s="18">
        <v>589155</v>
      </c>
      <c r="G17" s="18">
        <v>675178</v>
      </c>
      <c r="H17" s="18">
        <v>1157354</v>
      </c>
      <c r="I17" s="18">
        <v>1082891</v>
      </c>
      <c r="J17" s="18">
        <v>2142345</v>
      </c>
      <c r="K17" s="18">
        <v>3108169</v>
      </c>
      <c r="L17" s="28">
        <v>2323968</v>
      </c>
      <c r="M17" s="28">
        <v>2470350</v>
      </c>
      <c r="N17" s="28">
        <v>2576253</v>
      </c>
      <c r="O17" s="28">
        <v>2476961</v>
      </c>
      <c r="P17" s="28">
        <v>2154349</v>
      </c>
    </row>
    <row r="18" spans="1:17" ht="12.75" customHeight="1" x14ac:dyDescent="0.2">
      <c r="A18" s="120" t="s">
        <v>52</v>
      </c>
      <c r="B18" s="18">
        <v>1026632</v>
      </c>
      <c r="C18" s="18">
        <v>1180065</v>
      </c>
      <c r="D18" s="18">
        <v>741519</v>
      </c>
      <c r="E18" s="18">
        <v>603805</v>
      </c>
      <c r="F18" s="18">
        <v>469317</v>
      </c>
      <c r="G18" s="18">
        <v>600110</v>
      </c>
      <c r="H18" s="18">
        <v>1509108</v>
      </c>
      <c r="I18" s="18">
        <v>1505944.34</v>
      </c>
      <c r="J18" s="18">
        <v>1741307</v>
      </c>
      <c r="K18" s="19">
        <v>4254242</v>
      </c>
      <c r="L18" s="29">
        <v>1350965</v>
      </c>
      <c r="M18" s="29">
        <v>1597611</v>
      </c>
      <c r="N18" s="29">
        <v>1451843</v>
      </c>
      <c r="O18" s="29">
        <v>1495083</v>
      </c>
      <c r="P18" s="29">
        <v>1282930</v>
      </c>
    </row>
    <row r="19" spans="1:17" ht="12.75" customHeight="1" x14ac:dyDescent="0.2">
      <c r="A19" s="120" t="s">
        <v>53</v>
      </c>
      <c r="B19" s="18">
        <v>2138484</v>
      </c>
      <c r="C19" s="18">
        <v>2379821</v>
      </c>
      <c r="D19" s="18">
        <v>2465693</v>
      </c>
      <c r="E19" s="18">
        <v>2100133</v>
      </c>
      <c r="F19" s="18">
        <v>679305</v>
      </c>
      <c r="G19" s="18">
        <v>731692</v>
      </c>
      <c r="H19" s="18">
        <v>1519196</v>
      </c>
      <c r="I19" s="18">
        <v>1109756</v>
      </c>
      <c r="J19" s="18">
        <v>670807</v>
      </c>
      <c r="K19" s="18">
        <v>761362</v>
      </c>
      <c r="L19" s="28">
        <v>1088762</v>
      </c>
      <c r="M19" s="28">
        <v>1117003</v>
      </c>
      <c r="N19" s="28">
        <v>1035969</v>
      </c>
      <c r="O19" s="28">
        <v>1040409</v>
      </c>
      <c r="P19" s="28">
        <v>1104540</v>
      </c>
    </row>
    <row r="20" spans="1:17" ht="12.75" customHeight="1" x14ac:dyDescent="0.2">
      <c r="A20" s="120" t="s">
        <v>212</v>
      </c>
      <c r="B20" s="18">
        <v>7756804</v>
      </c>
      <c r="C20" s="18">
        <v>7376830</v>
      </c>
      <c r="D20" s="18">
        <v>4131652</v>
      </c>
      <c r="E20" s="18">
        <v>6835298</v>
      </c>
      <c r="F20" s="18">
        <v>3861804</v>
      </c>
      <c r="G20" s="18">
        <v>5232527</v>
      </c>
      <c r="H20" s="18">
        <v>11300412</v>
      </c>
      <c r="I20" s="18">
        <v>5979362</v>
      </c>
      <c r="J20" s="18">
        <v>6518516</v>
      </c>
      <c r="K20" s="18">
        <v>7126015</v>
      </c>
      <c r="L20" s="28">
        <v>6296967</v>
      </c>
      <c r="M20" s="28">
        <v>7744547</v>
      </c>
      <c r="N20" s="28">
        <v>8093127</v>
      </c>
      <c r="O20" s="28">
        <v>7889203</v>
      </c>
      <c r="P20" s="28">
        <v>7137769</v>
      </c>
      <c r="Q20" s="26"/>
    </row>
    <row r="21" spans="1:17" ht="12.75" customHeight="1" x14ac:dyDescent="0.2">
      <c r="A21" s="120" t="s">
        <v>54</v>
      </c>
      <c r="B21" s="18">
        <v>13902</v>
      </c>
      <c r="C21" s="18">
        <v>1237916</v>
      </c>
      <c r="D21" s="18">
        <v>2665398</v>
      </c>
      <c r="E21" s="18">
        <v>2776101</v>
      </c>
      <c r="F21" s="18">
        <v>1407482</v>
      </c>
      <c r="G21" s="18">
        <v>1799754</v>
      </c>
      <c r="H21" s="18">
        <v>4692000</v>
      </c>
      <c r="I21" s="18">
        <v>2188108</v>
      </c>
      <c r="J21" s="18">
        <v>2553301</v>
      </c>
      <c r="K21" s="19">
        <v>2584872</v>
      </c>
      <c r="L21" s="28">
        <v>355491</v>
      </c>
      <c r="M21" s="28">
        <v>482402</v>
      </c>
      <c r="N21" s="28">
        <v>422012</v>
      </c>
      <c r="O21" s="28">
        <v>323364</v>
      </c>
      <c r="P21" s="28">
        <v>265770</v>
      </c>
    </row>
    <row r="22" spans="1:17" ht="12.75" customHeight="1" x14ac:dyDescent="0.2">
      <c r="A22" s="120" t="s">
        <v>230</v>
      </c>
      <c r="B22" s="18"/>
      <c r="C22" s="18"/>
      <c r="D22" s="18"/>
      <c r="E22" s="18"/>
      <c r="F22" s="18"/>
      <c r="G22" s="18"/>
      <c r="H22" s="18"/>
      <c r="I22" s="18"/>
      <c r="J22" s="18"/>
      <c r="K22" s="19"/>
      <c r="L22" s="28"/>
      <c r="M22" s="28"/>
      <c r="N22" s="28"/>
      <c r="O22" s="28"/>
      <c r="P22" s="28">
        <v>11526532</v>
      </c>
    </row>
    <row r="23" spans="1:17" ht="12.75" customHeight="1" x14ac:dyDescent="0.2">
      <c r="A23" s="120" t="s">
        <v>55</v>
      </c>
      <c r="B23" s="18"/>
      <c r="C23" s="18">
        <v>10253</v>
      </c>
      <c r="D23" s="18">
        <v>1089772</v>
      </c>
      <c r="E23" s="18">
        <v>1240642</v>
      </c>
      <c r="F23" s="18">
        <v>1160741</v>
      </c>
      <c r="G23" s="18">
        <v>1228703</v>
      </c>
      <c r="H23" s="18">
        <v>886463</v>
      </c>
      <c r="I23" s="18">
        <v>2524857</v>
      </c>
      <c r="J23" s="18">
        <v>3574918</v>
      </c>
      <c r="K23" s="18">
        <v>5110855</v>
      </c>
      <c r="L23" s="28">
        <v>3463136</v>
      </c>
      <c r="M23" s="28">
        <v>3736735</v>
      </c>
      <c r="N23" s="28">
        <v>3938670</v>
      </c>
      <c r="O23" s="28">
        <v>4034248</v>
      </c>
      <c r="P23" s="28">
        <v>3976111</v>
      </c>
    </row>
    <row r="24" spans="1:17" ht="12.75" customHeight="1" x14ac:dyDescent="0.2">
      <c r="A24" s="120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28"/>
      <c r="M24" s="28"/>
      <c r="N24" s="28"/>
      <c r="O24" s="28"/>
      <c r="P24" s="28"/>
    </row>
    <row r="25" spans="1:17" ht="12.75" customHeight="1" x14ac:dyDescent="0.2">
      <c r="A25" s="120" t="s">
        <v>116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28"/>
      <c r="M25" s="28"/>
      <c r="N25" s="28"/>
      <c r="O25" s="28"/>
      <c r="P25" s="28"/>
    </row>
    <row r="26" spans="1:17" ht="12.75" customHeight="1" x14ac:dyDescent="0.2">
      <c r="A26" s="120" t="s">
        <v>96</v>
      </c>
      <c r="B26" s="18">
        <v>34053613</v>
      </c>
      <c r="C26" s="18">
        <v>36255970</v>
      </c>
      <c r="D26" s="18">
        <v>27917610</v>
      </c>
      <c r="E26" s="18">
        <v>31417118</v>
      </c>
      <c r="F26" s="18">
        <v>1259902</v>
      </c>
      <c r="G26" s="18">
        <v>1646721</v>
      </c>
      <c r="H26" s="18">
        <v>1188213</v>
      </c>
      <c r="I26" s="18">
        <v>6185039</v>
      </c>
      <c r="J26" s="18">
        <v>7602479</v>
      </c>
      <c r="K26" s="18">
        <v>30165132</v>
      </c>
      <c r="L26" s="28">
        <v>22769508</v>
      </c>
      <c r="M26" s="28">
        <v>26637195</v>
      </c>
      <c r="N26" s="28">
        <v>31320253</v>
      </c>
      <c r="O26" s="28">
        <v>33424708</v>
      </c>
      <c r="P26" s="28">
        <v>31334835</v>
      </c>
    </row>
    <row r="27" spans="1:17" ht="12.75" customHeight="1" x14ac:dyDescent="0.2">
      <c r="A27" s="22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28"/>
      <c r="M27" s="28"/>
      <c r="N27" s="28"/>
      <c r="O27" s="28"/>
      <c r="P27" s="28"/>
    </row>
    <row r="28" spans="1:17" ht="12.75" customHeight="1" x14ac:dyDescent="0.2">
      <c r="A28" s="120" t="s">
        <v>117</v>
      </c>
      <c r="B28" s="18">
        <v>25381632</v>
      </c>
      <c r="C28" s="18">
        <v>28754251</v>
      </c>
      <c r="D28" s="18">
        <v>34814931</v>
      </c>
      <c r="E28" s="18">
        <v>16089351</v>
      </c>
      <c r="F28" s="18">
        <v>0</v>
      </c>
      <c r="G28" s="18">
        <v>13503414</v>
      </c>
      <c r="H28" s="18">
        <v>14244000</v>
      </c>
      <c r="I28" s="18"/>
      <c r="J28" s="18"/>
      <c r="K28" s="18"/>
      <c r="L28" s="28"/>
      <c r="M28" s="28">
        <v>10977164</v>
      </c>
      <c r="N28" s="28"/>
      <c r="O28" s="28"/>
      <c r="P28" s="28"/>
    </row>
    <row r="29" spans="1:17" ht="12.75" customHeight="1" x14ac:dyDescent="0.2">
      <c r="A29" s="120" t="s">
        <v>56</v>
      </c>
      <c r="B29" s="18">
        <v>39265</v>
      </c>
      <c r="C29" s="18">
        <v>27056</v>
      </c>
      <c r="D29" s="18">
        <v>31884</v>
      </c>
      <c r="E29" s="18">
        <v>18829</v>
      </c>
      <c r="F29" s="18">
        <v>13387.10000000149</v>
      </c>
      <c r="G29" s="18">
        <v>171989</v>
      </c>
      <c r="H29" s="18">
        <v>46057</v>
      </c>
      <c r="I29" s="18">
        <v>15659</v>
      </c>
      <c r="J29" s="18">
        <v>22034</v>
      </c>
      <c r="K29" s="18">
        <v>15575</v>
      </c>
      <c r="L29" s="28">
        <v>13315</v>
      </c>
      <c r="M29" s="28">
        <v>10401</v>
      </c>
      <c r="N29" s="28">
        <v>10938</v>
      </c>
      <c r="O29" s="28">
        <v>10600</v>
      </c>
      <c r="P29" s="28">
        <v>12523</v>
      </c>
    </row>
    <row r="30" spans="1:17" ht="12.75" customHeight="1" x14ac:dyDescent="0.2">
      <c r="A30" s="120" t="s">
        <v>57</v>
      </c>
      <c r="B30" s="14">
        <v>4832</v>
      </c>
      <c r="C30" s="14">
        <v>3103</v>
      </c>
      <c r="D30" s="14"/>
      <c r="E30" s="14">
        <v>1758</v>
      </c>
      <c r="F30" s="16" t="s">
        <v>58</v>
      </c>
      <c r="G30" s="16" t="s">
        <v>58</v>
      </c>
      <c r="H30" s="16" t="s">
        <v>58</v>
      </c>
      <c r="I30" s="16" t="s">
        <v>58</v>
      </c>
      <c r="J30" s="16" t="s">
        <v>58</v>
      </c>
      <c r="K30" s="16" t="s">
        <v>58</v>
      </c>
      <c r="L30" s="31" t="s">
        <v>58</v>
      </c>
      <c r="M30" s="31" t="s">
        <v>58</v>
      </c>
      <c r="N30" s="31" t="s">
        <v>58</v>
      </c>
      <c r="O30" s="31"/>
      <c r="P30" s="31"/>
    </row>
    <row r="31" spans="1:17" ht="12.75" customHeight="1" x14ac:dyDescent="0.2">
      <c r="A31" s="22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32"/>
      <c r="M31" s="32"/>
      <c r="N31" s="32"/>
      <c r="O31" s="32"/>
      <c r="P31" s="32"/>
    </row>
    <row r="32" spans="1:17" ht="12.75" customHeight="1" x14ac:dyDescent="0.2">
      <c r="A32" s="218" t="s">
        <v>118</v>
      </c>
      <c r="B32" s="20"/>
      <c r="C32" s="20"/>
      <c r="D32" s="21"/>
      <c r="E32" s="21"/>
      <c r="F32" s="21"/>
      <c r="G32" s="21"/>
      <c r="H32" s="21"/>
      <c r="I32" s="21"/>
      <c r="J32" s="21"/>
      <c r="K32" s="21"/>
      <c r="L32" s="33"/>
      <c r="M32" s="33"/>
      <c r="N32" s="33"/>
      <c r="O32" s="33"/>
      <c r="P32" s="33"/>
    </row>
    <row r="33" spans="1:17" ht="12.75" customHeight="1" x14ac:dyDescent="0.2">
      <c r="A33" s="22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32"/>
      <c r="M33" s="32"/>
      <c r="N33" s="32"/>
      <c r="O33" s="32"/>
      <c r="P33" s="32"/>
    </row>
    <row r="34" spans="1:17" ht="12.75" customHeight="1" x14ac:dyDescent="0.2">
      <c r="A34" s="120" t="s">
        <v>119</v>
      </c>
      <c r="B34" s="14">
        <v>22812907</v>
      </c>
      <c r="C34" s="14">
        <v>21901882</v>
      </c>
      <c r="D34" s="14">
        <v>21594316</v>
      </c>
      <c r="E34" s="14">
        <v>46890965</v>
      </c>
      <c r="F34" s="14">
        <v>105578158</v>
      </c>
      <c r="G34" s="14">
        <v>33463685</v>
      </c>
      <c r="H34" s="14">
        <v>43603427</v>
      </c>
      <c r="I34" s="14">
        <v>33430750</v>
      </c>
      <c r="J34" s="14">
        <v>45577884</v>
      </c>
      <c r="K34" s="14">
        <v>51879038</v>
      </c>
      <c r="L34" s="23">
        <v>54328050</v>
      </c>
      <c r="M34" s="23">
        <f>SUM(M35:M46)</f>
        <v>60233165</v>
      </c>
      <c r="N34" s="23">
        <v>68099399</v>
      </c>
      <c r="O34" s="23">
        <f>SUM(O35:O46)</f>
        <v>69573416</v>
      </c>
      <c r="P34" s="357">
        <f>SUM(P35:P46)</f>
        <v>64750188</v>
      </c>
      <c r="Q34" s="354"/>
    </row>
    <row r="35" spans="1:17" ht="15.75" customHeight="1" x14ac:dyDescent="0.2">
      <c r="A35" s="120" t="s">
        <v>59</v>
      </c>
      <c r="B35" s="14">
        <v>1443456</v>
      </c>
      <c r="C35" s="14">
        <v>1377486</v>
      </c>
      <c r="D35" s="14">
        <v>1170613</v>
      </c>
      <c r="E35" s="14">
        <v>1103662</v>
      </c>
      <c r="F35" s="14">
        <v>155956</v>
      </c>
      <c r="G35" s="14">
        <v>147839</v>
      </c>
      <c r="H35" s="14">
        <v>388982</v>
      </c>
      <c r="I35" s="14">
        <v>25323</v>
      </c>
      <c r="J35" s="14">
        <v>69937</v>
      </c>
      <c r="K35" s="14">
        <v>84341</v>
      </c>
      <c r="L35" s="23">
        <v>82658</v>
      </c>
      <c r="M35" s="23">
        <v>74953</v>
      </c>
      <c r="N35" s="23">
        <v>72755</v>
      </c>
      <c r="O35" s="23">
        <v>80945</v>
      </c>
      <c r="P35" s="357">
        <v>70178</v>
      </c>
    </row>
    <row r="36" spans="1:17" ht="12.75" customHeight="1" x14ac:dyDescent="0.2">
      <c r="A36" s="120" t="s">
        <v>60</v>
      </c>
      <c r="B36" s="14">
        <v>474369</v>
      </c>
      <c r="C36" s="14">
        <v>454399</v>
      </c>
      <c r="D36" s="14">
        <v>369830</v>
      </c>
      <c r="E36" s="14">
        <v>332766</v>
      </c>
      <c r="F36" s="14">
        <v>188370</v>
      </c>
      <c r="G36" s="14">
        <v>301964</v>
      </c>
      <c r="H36" s="14">
        <v>1459074</v>
      </c>
      <c r="I36" s="14">
        <v>1528630</v>
      </c>
      <c r="J36" s="14">
        <v>1630933</v>
      </c>
      <c r="K36" s="14">
        <v>1465132</v>
      </c>
      <c r="L36" s="23">
        <v>1433494</v>
      </c>
      <c r="M36" s="23">
        <v>1032134</v>
      </c>
      <c r="N36" s="23">
        <v>857648</v>
      </c>
      <c r="O36" s="23">
        <v>742246</v>
      </c>
      <c r="P36" s="357">
        <v>617477</v>
      </c>
    </row>
    <row r="37" spans="1:17" ht="12.75" customHeight="1" x14ac:dyDescent="0.2">
      <c r="A37" s="120" t="s">
        <v>61</v>
      </c>
      <c r="B37" s="14">
        <v>1895603</v>
      </c>
      <c r="C37" s="14">
        <v>1973141</v>
      </c>
      <c r="D37" s="14">
        <v>2168503</v>
      </c>
      <c r="E37" s="14">
        <v>2518969</v>
      </c>
      <c r="F37" s="14">
        <v>2106413</v>
      </c>
      <c r="G37" s="14">
        <v>1557625</v>
      </c>
      <c r="H37" s="14">
        <v>1952931</v>
      </c>
      <c r="I37" s="14">
        <v>1894202</v>
      </c>
      <c r="J37" s="14">
        <v>2498526</v>
      </c>
      <c r="K37" s="14">
        <v>2377197</v>
      </c>
      <c r="L37" s="23">
        <v>3030824</v>
      </c>
      <c r="M37" s="23">
        <v>3022043</v>
      </c>
      <c r="N37" s="23">
        <v>3276045</v>
      </c>
      <c r="O37" s="23">
        <v>3354494</v>
      </c>
      <c r="P37" s="357">
        <v>3090734</v>
      </c>
    </row>
    <row r="38" spans="1:17" ht="12.75" customHeight="1" x14ac:dyDescent="0.2">
      <c r="A38" s="120" t="s">
        <v>62</v>
      </c>
      <c r="B38" s="14">
        <v>5185103</v>
      </c>
      <c r="C38" s="14">
        <v>5230196</v>
      </c>
      <c r="D38" s="14">
        <v>5361306</v>
      </c>
      <c r="E38" s="14">
        <v>6194077</v>
      </c>
      <c r="F38" s="14">
        <v>6790874</v>
      </c>
      <c r="G38" s="14">
        <v>1851072</v>
      </c>
      <c r="H38" s="14">
        <v>2721421</v>
      </c>
      <c r="I38" s="14">
        <v>5484550</v>
      </c>
      <c r="J38" s="14">
        <v>6908780</v>
      </c>
      <c r="K38" s="14">
        <v>7455997</v>
      </c>
      <c r="L38" s="23">
        <v>8730056</v>
      </c>
      <c r="M38" s="23">
        <v>9970761</v>
      </c>
      <c r="N38" s="23">
        <v>11203044</v>
      </c>
      <c r="O38" s="23">
        <v>11903423</v>
      </c>
      <c r="P38" s="357">
        <v>9972697</v>
      </c>
    </row>
    <row r="39" spans="1:17" ht="12.75" customHeight="1" x14ac:dyDescent="0.2">
      <c r="A39" s="120" t="s">
        <v>63</v>
      </c>
      <c r="B39" s="14"/>
      <c r="C39" s="14"/>
      <c r="D39" s="14">
        <v>1577508</v>
      </c>
      <c r="E39" s="14">
        <v>21033444</v>
      </c>
      <c r="F39" s="14">
        <v>54909349</v>
      </c>
      <c r="G39" s="14">
        <v>17990921</v>
      </c>
      <c r="H39" s="14">
        <v>21961572</v>
      </c>
      <c r="I39" s="14">
        <v>12990287</v>
      </c>
      <c r="J39" s="14">
        <v>16800057</v>
      </c>
      <c r="K39" s="14">
        <v>18228827</v>
      </c>
      <c r="L39" s="23">
        <v>19531406</v>
      </c>
      <c r="M39" s="23">
        <v>22553303</v>
      </c>
      <c r="N39" s="23">
        <v>26354957</v>
      </c>
      <c r="O39" s="23">
        <v>27225714</v>
      </c>
      <c r="P39" s="357">
        <v>26367016</v>
      </c>
    </row>
    <row r="40" spans="1:17" ht="12.75" customHeight="1" x14ac:dyDescent="0.2">
      <c r="A40" s="120" t="s">
        <v>64</v>
      </c>
      <c r="B40" s="14">
        <v>2201975</v>
      </c>
      <c r="C40" s="14">
        <v>2290956</v>
      </c>
      <c r="D40" s="14">
        <v>2454077</v>
      </c>
      <c r="E40" s="14">
        <v>3355434</v>
      </c>
      <c r="F40" s="14">
        <v>2415395</v>
      </c>
      <c r="G40" s="14">
        <v>2382524</v>
      </c>
      <c r="H40" s="14">
        <v>3716332</v>
      </c>
      <c r="I40" s="14">
        <v>2855539</v>
      </c>
      <c r="J40" s="14">
        <v>4522141</v>
      </c>
      <c r="K40" s="14">
        <v>4982626</v>
      </c>
      <c r="L40" s="23">
        <v>5862895</v>
      </c>
      <c r="M40" s="23">
        <v>5966064</v>
      </c>
      <c r="N40" s="23">
        <v>6680613</v>
      </c>
      <c r="O40" s="23">
        <v>6431606</v>
      </c>
      <c r="P40" s="357">
        <v>6108442</v>
      </c>
    </row>
    <row r="41" spans="1:17" ht="12.75" customHeight="1" x14ac:dyDescent="0.2">
      <c r="A41" s="120" t="s">
        <v>65</v>
      </c>
      <c r="B41" s="14">
        <v>6595050</v>
      </c>
      <c r="C41" s="14">
        <v>6691400</v>
      </c>
      <c r="D41" s="14">
        <v>6689044</v>
      </c>
      <c r="E41" s="14">
        <v>9204178</v>
      </c>
      <c r="F41" s="14">
        <v>38065529</v>
      </c>
      <c r="G41" s="14">
        <v>7864327</v>
      </c>
      <c r="H41" s="14">
        <v>7964251</v>
      </c>
      <c r="I41" s="14">
        <v>5448546</v>
      </c>
      <c r="J41" s="14">
        <v>7043837</v>
      </c>
      <c r="K41" s="14">
        <v>7551426</v>
      </c>
      <c r="L41" s="23">
        <v>8901832</v>
      </c>
      <c r="M41" s="23">
        <v>10238512</v>
      </c>
      <c r="N41" s="23">
        <v>11783441</v>
      </c>
      <c r="O41" s="23">
        <v>11911067</v>
      </c>
      <c r="P41" s="357">
        <v>11197813</v>
      </c>
    </row>
    <row r="42" spans="1:17" ht="12.75" customHeight="1" x14ac:dyDescent="0.2">
      <c r="A42" s="120" t="s">
        <v>66</v>
      </c>
      <c r="B42" s="14">
        <v>100562</v>
      </c>
      <c r="C42" s="14">
        <v>79882</v>
      </c>
      <c r="D42" s="14">
        <v>66514</v>
      </c>
      <c r="E42" s="14">
        <v>39323</v>
      </c>
      <c r="F42" s="16" t="s">
        <v>58</v>
      </c>
      <c r="G42" s="14">
        <v>67669</v>
      </c>
      <c r="H42" s="14">
        <v>15052</v>
      </c>
      <c r="I42" s="16" t="s">
        <v>58</v>
      </c>
      <c r="J42" s="17">
        <v>5462</v>
      </c>
      <c r="K42" s="17">
        <v>5958</v>
      </c>
      <c r="L42" s="17">
        <v>3503</v>
      </c>
      <c r="M42" s="16">
        <v>1568</v>
      </c>
      <c r="N42" s="31">
        <v>1636</v>
      </c>
      <c r="O42" s="31">
        <v>1247</v>
      </c>
      <c r="P42" s="31">
        <v>1009</v>
      </c>
    </row>
    <row r="43" spans="1:17" ht="12.75" customHeight="1" x14ac:dyDescent="0.2">
      <c r="A43" s="120" t="s">
        <v>67</v>
      </c>
      <c r="B43" s="14"/>
      <c r="C43" s="14"/>
      <c r="D43" s="14"/>
      <c r="E43" s="14">
        <v>553865</v>
      </c>
      <c r="F43" s="14">
        <v>409136</v>
      </c>
      <c r="G43" s="14">
        <v>677413</v>
      </c>
      <c r="H43" s="14">
        <v>2873083</v>
      </c>
      <c r="I43" s="14">
        <v>388442</v>
      </c>
      <c r="J43" s="14">
        <v>1303549</v>
      </c>
      <c r="K43" s="14">
        <v>1318095</v>
      </c>
      <c r="L43" s="23">
        <v>1385206</v>
      </c>
      <c r="M43" s="17">
        <v>1577871</v>
      </c>
      <c r="N43" s="17">
        <v>1862046</v>
      </c>
      <c r="O43" s="17">
        <v>1865276</v>
      </c>
      <c r="P43" s="17">
        <v>1831553</v>
      </c>
    </row>
    <row r="44" spans="1:17" ht="12.75" customHeight="1" x14ac:dyDescent="0.2">
      <c r="A44" s="120" t="s">
        <v>68</v>
      </c>
      <c r="B44" s="14">
        <v>992486</v>
      </c>
      <c r="C44" s="14">
        <v>802323</v>
      </c>
      <c r="D44" s="14">
        <v>715185</v>
      </c>
      <c r="E44" s="14">
        <v>551303</v>
      </c>
      <c r="F44" s="24" t="s">
        <v>58</v>
      </c>
      <c r="G44" s="14">
        <v>72547</v>
      </c>
      <c r="H44" s="14">
        <v>18887</v>
      </c>
      <c r="I44" s="14">
        <v>36140</v>
      </c>
      <c r="J44" s="14">
        <v>218722</v>
      </c>
      <c r="K44" s="14">
        <v>190644</v>
      </c>
      <c r="L44" s="23">
        <v>167212</v>
      </c>
      <c r="M44" s="23">
        <v>128325</v>
      </c>
      <c r="N44" s="216">
        <v>63835</v>
      </c>
      <c r="O44" s="216">
        <v>71803</v>
      </c>
      <c r="P44" s="216">
        <v>54718</v>
      </c>
    </row>
    <row r="45" spans="1:17" ht="12.75" customHeight="1" x14ac:dyDescent="0.2">
      <c r="A45" s="120" t="s">
        <v>69</v>
      </c>
      <c r="B45" s="14">
        <v>1213474</v>
      </c>
      <c r="C45" s="14">
        <v>1005288</v>
      </c>
      <c r="D45" s="14"/>
      <c r="E45" s="14">
        <v>627470</v>
      </c>
      <c r="F45" s="24" t="s">
        <v>58</v>
      </c>
      <c r="G45" s="14">
        <v>28344</v>
      </c>
      <c r="H45" s="14">
        <v>17400</v>
      </c>
      <c r="I45" s="24" t="s">
        <v>58</v>
      </c>
      <c r="J45" s="14">
        <v>12043</v>
      </c>
      <c r="K45" s="14">
        <v>7368</v>
      </c>
      <c r="L45" s="23">
        <v>8519</v>
      </c>
      <c r="M45" s="24">
        <v>4559</v>
      </c>
      <c r="N45" s="229">
        <v>4305</v>
      </c>
      <c r="O45" s="229">
        <v>3662</v>
      </c>
      <c r="P45" s="229">
        <v>2946</v>
      </c>
    </row>
    <row r="46" spans="1:17" ht="12.75" customHeight="1" x14ac:dyDescent="0.2">
      <c r="A46" s="120" t="s">
        <v>70</v>
      </c>
      <c r="B46" s="14">
        <v>562146</v>
      </c>
      <c r="C46" s="14">
        <v>571996</v>
      </c>
      <c r="D46" s="14">
        <v>1021736</v>
      </c>
      <c r="E46" s="14">
        <v>1376474</v>
      </c>
      <c r="F46" s="14">
        <v>537136</v>
      </c>
      <c r="G46" s="14">
        <v>521440</v>
      </c>
      <c r="H46" s="14">
        <v>514442</v>
      </c>
      <c r="I46" s="14">
        <v>2779091</v>
      </c>
      <c r="J46" s="14">
        <v>4563897</v>
      </c>
      <c r="K46" s="14">
        <v>8211427</v>
      </c>
      <c r="L46" s="14">
        <v>5190445</v>
      </c>
      <c r="M46" s="14">
        <v>5663072</v>
      </c>
      <c r="N46" s="23">
        <v>5939074</v>
      </c>
      <c r="O46" s="23">
        <v>5981933</v>
      </c>
      <c r="P46" s="23">
        <v>5435605</v>
      </c>
    </row>
    <row r="47" spans="1:17" ht="12.75" customHeight="1" x14ac:dyDescent="0.2">
      <c r="A47" s="27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7" ht="12.75" customHeight="1" thickBot="1" x14ac:dyDescent="0.25">
      <c r="A48" s="237" t="s">
        <v>120</v>
      </c>
      <c r="B48" s="238">
        <v>1391882</v>
      </c>
      <c r="C48" s="238">
        <v>1172805</v>
      </c>
      <c r="D48" s="238">
        <v>1004000</v>
      </c>
      <c r="E48" s="238">
        <v>821192</v>
      </c>
      <c r="F48" s="238">
        <v>16580573</v>
      </c>
      <c r="G48" s="238">
        <v>26953229</v>
      </c>
      <c r="H48" s="238">
        <v>71243151</v>
      </c>
      <c r="I48" s="238">
        <v>50909100</v>
      </c>
      <c r="J48" s="238">
        <v>72166278</v>
      </c>
      <c r="K48" s="238">
        <v>79884622</v>
      </c>
      <c r="L48" s="238">
        <v>103275269</v>
      </c>
      <c r="M48" s="238">
        <v>109118150</v>
      </c>
      <c r="N48" s="238">
        <v>134159241</v>
      </c>
      <c r="O48" s="238">
        <v>133663310</v>
      </c>
      <c r="P48" s="238">
        <v>132204684</v>
      </c>
    </row>
    <row r="49" spans="1:15" ht="12.75" customHeight="1" x14ac:dyDescent="0.2">
      <c r="A49" s="373" t="s">
        <v>224</v>
      </c>
      <c r="B49" s="373"/>
      <c r="C49" s="373"/>
      <c r="D49" s="373"/>
      <c r="E49" s="373"/>
      <c r="F49" s="373"/>
      <c r="G49" s="373"/>
      <c r="H49" s="373"/>
      <c r="I49" s="373"/>
      <c r="J49" s="373"/>
      <c r="K49" s="22"/>
    </row>
    <row r="50" spans="1:15" ht="12.75" customHeight="1" x14ac:dyDescent="0.2">
      <c r="A50" s="333" t="s">
        <v>87</v>
      </c>
      <c r="B50" s="333"/>
      <c r="C50" s="333"/>
      <c r="D50" s="333"/>
      <c r="E50" s="333"/>
      <c r="F50" s="333"/>
      <c r="G50" s="333"/>
      <c r="H50" s="333"/>
      <c r="I50" s="333"/>
      <c r="J50" s="2"/>
      <c r="K50" s="36"/>
      <c r="L50" s="35"/>
      <c r="M50" s="35"/>
      <c r="N50" s="35"/>
    </row>
    <row r="51" spans="1:15" ht="12.75" customHeight="1" x14ac:dyDescent="0.2">
      <c r="A51" s="333" t="s">
        <v>72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6"/>
      <c r="L51" s="35"/>
      <c r="M51" s="35"/>
      <c r="N51" s="35"/>
    </row>
    <row r="52" spans="1:15" ht="12.75" customHeight="1" x14ac:dyDescent="0.2">
      <c r="A52" s="333" t="s">
        <v>103</v>
      </c>
      <c r="B52" s="333"/>
      <c r="C52" s="333"/>
      <c r="D52" s="333"/>
      <c r="E52" s="333"/>
      <c r="F52" s="333"/>
      <c r="G52" s="333"/>
      <c r="H52" s="333"/>
      <c r="I52" s="333"/>
      <c r="J52" s="333"/>
      <c r="K52" s="36"/>
      <c r="L52" s="35"/>
      <c r="M52" s="35"/>
      <c r="N52" s="35"/>
    </row>
    <row r="53" spans="1:15" ht="12.75" customHeight="1" x14ac:dyDescent="0.2">
      <c r="A53" s="53" t="s">
        <v>213</v>
      </c>
      <c r="B53" s="53"/>
      <c r="C53" s="53"/>
      <c r="D53" s="53"/>
      <c r="E53" s="53"/>
      <c r="F53" s="53"/>
      <c r="G53" s="53"/>
      <c r="H53" s="53"/>
      <c r="I53" s="53"/>
      <c r="J53" s="53"/>
      <c r="K53" s="22"/>
    </row>
    <row r="54" spans="1:15" ht="12.75" customHeight="1" x14ac:dyDescent="0.2">
      <c r="A54" s="119" t="s">
        <v>226</v>
      </c>
      <c r="B54" s="119"/>
      <c r="C54" s="119"/>
      <c r="D54" s="53"/>
      <c r="E54" s="53"/>
      <c r="F54" s="53"/>
      <c r="G54" s="53"/>
      <c r="H54" s="53"/>
      <c r="I54" s="53"/>
      <c r="J54" s="53"/>
      <c r="K54" s="22"/>
      <c r="O54" s="357"/>
    </row>
    <row r="55" spans="1:15" ht="12.75" customHeight="1" x14ac:dyDescent="0.2">
      <c r="A55" s="119" t="s">
        <v>209</v>
      </c>
      <c r="B55" s="119"/>
      <c r="C55" s="119"/>
      <c r="D55" s="53"/>
      <c r="E55" s="53"/>
      <c r="F55" s="53"/>
      <c r="G55" s="53"/>
      <c r="H55" s="53"/>
      <c r="I55" s="53"/>
      <c r="J55" s="53"/>
      <c r="K55" s="22"/>
    </row>
    <row r="56" spans="1:15" ht="12.75" customHeight="1" x14ac:dyDescent="0.2">
      <c r="A56" s="374" t="s">
        <v>104</v>
      </c>
      <c r="B56" s="374"/>
      <c r="C56" s="374"/>
      <c r="D56" s="374"/>
      <c r="E56" s="374"/>
      <c r="F56" s="374"/>
      <c r="G56" s="374"/>
      <c r="H56" s="374"/>
      <c r="I56" s="374"/>
      <c r="J56" s="374"/>
    </row>
    <row r="57" spans="1:15" ht="12.75" customHeight="1" x14ac:dyDescent="0.2">
      <c r="A57" s="375" t="s">
        <v>73</v>
      </c>
      <c r="B57" s="375"/>
      <c r="C57" s="375"/>
      <c r="D57" s="375"/>
      <c r="E57" s="375"/>
      <c r="F57" s="375"/>
      <c r="G57" s="375"/>
      <c r="H57" s="375"/>
      <c r="I57" s="375"/>
      <c r="J57" s="375"/>
    </row>
    <row r="58" spans="1:15" x14ac:dyDescent="0.2">
      <c r="A58" s="54" t="s">
        <v>220</v>
      </c>
      <c r="B58" s="54"/>
      <c r="C58" s="54"/>
      <c r="D58" s="54"/>
      <c r="E58" s="54"/>
      <c r="F58" s="54"/>
      <c r="G58" s="54"/>
      <c r="H58" s="332"/>
      <c r="I58" s="332"/>
      <c r="J58" s="332"/>
    </row>
    <row r="59" spans="1:15" x14ac:dyDescent="0.2">
      <c r="A59" s="54" t="s">
        <v>191</v>
      </c>
      <c r="B59" s="54"/>
      <c r="C59" s="54"/>
      <c r="D59" s="54"/>
      <c r="E59" s="54"/>
      <c r="F59" s="167"/>
      <c r="G59" s="167"/>
      <c r="H59" s="167"/>
      <c r="I59" s="167"/>
      <c r="J59" s="167"/>
    </row>
    <row r="60" spans="1:15" x14ac:dyDescent="0.2">
      <c r="A60" s="358" t="s">
        <v>236</v>
      </c>
    </row>
    <row r="61" spans="1:15" x14ac:dyDescent="0.2">
      <c r="A61" s="372" t="s">
        <v>71</v>
      </c>
      <c r="B61" s="372"/>
      <c r="C61" s="372"/>
      <c r="D61" s="372"/>
      <c r="E61" s="372"/>
      <c r="F61" s="372"/>
      <c r="G61" s="372"/>
      <c r="H61" s="372"/>
      <c r="I61" s="372"/>
      <c r="J61" s="372"/>
    </row>
    <row r="87" spans="3:3" x14ac:dyDescent="0.2">
      <c r="C87" s="13">
        <f>SUM(C84:C86)</f>
        <v>0</v>
      </c>
    </row>
  </sheetData>
  <mergeCells count="22">
    <mergeCell ref="A2:P2"/>
    <mergeCell ref="A61:J61"/>
    <mergeCell ref="I5:I7"/>
    <mergeCell ref="J5:J7"/>
    <mergeCell ref="K5:K7"/>
    <mergeCell ref="L5:L7"/>
    <mergeCell ref="P5:P7"/>
    <mergeCell ref="A49:J49"/>
    <mergeCell ref="A56:J56"/>
    <mergeCell ref="A57:J57"/>
    <mergeCell ref="M5:M7"/>
    <mergeCell ref="N5:N7"/>
    <mergeCell ref="A3:O3"/>
    <mergeCell ref="A5:A7"/>
    <mergeCell ref="B5:B7"/>
    <mergeCell ref="C5:C7"/>
    <mergeCell ref="O5:O7"/>
    <mergeCell ref="D5:D7"/>
    <mergeCell ref="E5:E7"/>
    <mergeCell ref="F5:F7"/>
    <mergeCell ref="G5:G7"/>
    <mergeCell ref="H5:H7"/>
  </mergeCells>
  <hyperlinks>
    <hyperlink ref="A1" location="índice!A1" display="Regresar"/>
  </hyperlinks>
  <printOptions horizontalCentered="1" gridLinesSet="0"/>
  <pageMargins left="0.27559055118110237" right="0.27559055118110237" top="0.31496062992125984" bottom="0.27559055118110237" header="0" footer="0"/>
  <pageSetup scale="60" orientation="landscape" horizontalDpi="1200" verticalDpi="12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autoPageBreaks="0" fitToPage="1"/>
  </sheetPr>
  <dimension ref="A1:O368"/>
  <sheetViews>
    <sheetView showGridLines="0" showZeros="0" zoomScaleNormal="100" zoomScaleSheetLayoutView="48" workbookViewId="0">
      <selection activeCell="A4" sqref="A4"/>
    </sheetView>
  </sheetViews>
  <sheetFormatPr baseColWidth="10" defaultColWidth="9.77734375" defaultRowHeight="12.75" x14ac:dyDescent="0.2"/>
  <cols>
    <col min="1" max="1" width="18.109375" style="141" customWidth="1"/>
    <col min="2" max="2" width="9.77734375" style="141" customWidth="1"/>
    <col min="3" max="3" width="8.77734375" style="141" customWidth="1"/>
    <col min="4" max="4" width="8.6640625" style="141" customWidth="1"/>
    <col min="5" max="5" width="9.5546875" style="141" customWidth="1"/>
    <col min="6" max="6" width="8.33203125" style="141" customWidth="1"/>
    <col min="7" max="7" width="8.77734375" style="141" customWidth="1"/>
    <col min="8" max="8" width="9.109375" style="141" customWidth="1"/>
    <col min="9" max="9" width="8.88671875" style="141" customWidth="1"/>
    <col min="10" max="11" width="9.109375" style="141" customWidth="1"/>
    <col min="12" max="14" width="9.88671875" style="141" customWidth="1"/>
    <col min="15" max="15" width="9.88671875" style="339" customWidth="1"/>
    <col min="16" max="16" width="4.77734375" style="141" customWidth="1"/>
    <col min="17" max="17" width="15.77734375" style="141" customWidth="1"/>
    <col min="18" max="18" width="4.77734375" style="141" customWidth="1"/>
    <col min="19" max="19" width="15.77734375" style="141" customWidth="1"/>
    <col min="20" max="20" width="4.77734375" style="141" customWidth="1"/>
    <col min="21" max="21" width="15.77734375" style="141" customWidth="1"/>
    <col min="22" max="22" width="4.77734375" style="141" customWidth="1"/>
    <col min="23" max="23" width="15.77734375" style="141" customWidth="1"/>
    <col min="24" max="24" width="4.77734375" style="141" customWidth="1"/>
    <col min="25" max="26" width="10.77734375" style="141" customWidth="1"/>
    <col min="27" max="27" width="1.77734375" style="141" customWidth="1"/>
    <col min="28" max="16384" width="9.77734375" style="141"/>
  </cols>
  <sheetData>
    <row r="1" spans="1:15" x14ac:dyDescent="0.2">
      <c r="A1" s="234" t="s">
        <v>157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</row>
    <row r="2" spans="1:15" ht="12.75" customHeight="1" x14ac:dyDescent="0.2">
      <c r="A2" s="481" t="s">
        <v>81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</row>
    <row r="3" spans="1:15" ht="15" customHeight="1" x14ac:dyDescent="0.2">
      <c r="A3" s="482" t="s">
        <v>234</v>
      </c>
      <c r="B3" s="482"/>
      <c r="C3" s="482"/>
      <c r="D3" s="482"/>
      <c r="E3" s="482"/>
      <c r="F3" s="482"/>
      <c r="G3" s="482"/>
      <c r="H3" s="482"/>
      <c r="I3" s="482"/>
      <c r="J3" s="482"/>
      <c r="K3" s="310"/>
      <c r="L3" s="310"/>
      <c r="M3" s="310"/>
      <c r="N3" s="310"/>
      <c r="O3" s="310"/>
    </row>
    <row r="4" spans="1:15" ht="12.75" customHeight="1" thickBot="1" x14ac:dyDescent="0.25">
      <c r="A4" s="311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09"/>
      <c r="M4" s="309"/>
      <c r="N4" s="312"/>
      <c r="O4" s="338" t="s">
        <v>194</v>
      </c>
    </row>
    <row r="5" spans="1:15" ht="12.75" customHeight="1" x14ac:dyDescent="0.2">
      <c r="A5" s="484" t="s">
        <v>121</v>
      </c>
      <c r="B5" s="351" t="s">
        <v>151</v>
      </c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0"/>
    </row>
    <row r="6" spans="1:15" ht="12.75" customHeight="1" x14ac:dyDescent="0.2">
      <c r="A6" s="485"/>
      <c r="B6" s="479">
        <v>2000</v>
      </c>
      <c r="C6" s="479">
        <v>2001</v>
      </c>
      <c r="D6" s="479">
        <v>2002</v>
      </c>
      <c r="E6" s="479">
        <v>2003</v>
      </c>
      <c r="F6" s="479" t="s">
        <v>33</v>
      </c>
      <c r="G6" s="479" t="s">
        <v>82</v>
      </c>
      <c r="H6" s="479" t="s">
        <v>83</v>
      </c>
      <c r="I6" s="479">
        <v>2007</v>
      </c>
      <c r="J6" s="479" t="s">
        <v>41</v>
      </c>
      <c r="K6" s="479" t="s">
        <v>88</v>
      </c>
      <c r="L6" s="479" t="s">
        <v>94</v>
      </c>
      <c r="M6" s="480" t="s">
        <v>186</v>
      </c>
      <c r="N6" s="480" t="s">
        <v>207</v>
      </c>
      <c r="O6" s="480" t="s">
        <v>227</v>
      </c>
    </row>
    <row r="7" spans="1:15" x14ac:dyDescent="0.2">
      <c r="A7" s="485"/>
      <c r="B7" s="479"/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</row>
    <row r="8" spans="1:15" ht="12.75" customHeight="1" x14ac:dyDescent="0.2">
      <c r="A8" s="142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</row>
    <row r="9" spans="1:15" ht="12.75" customHeight="1" x14ac:dyDescent="0.2">
      <c r="A9" s="142" t="s">
        <v>119</v>
      </c>
      <c r="B9" s="144">
        <v>34053613</v>
      </c>
      <c r="C9" s="144">
        <v>36255970</v>
      </c>
      <c r="D9" s="144">
        <v>27917610.218051676</v>
      </c>
      <c r="E9" s="144">
        <v>31417118</v>
      </c>
      <c r="F9" s="144">
        <v>1259902</v>
      </c>
      <c r="G9" s="144">
        <v>1646721</v>
      </c>
      <c r="H9" s="144">
        <v>1188213</v>
      </c>
      <c r="I9" s="144">
        <v>6185039</v>
      </c>
      <c r="J9" s="144">
        <v>7602479</v>
      </c>
      <c r="K9" s="144">
        <v>30165132</v>
      </c>
      <c r="L9" s="144">
        <v>22769508</v>
      </c>
      <c r="M9" s="144">
        <v>31320253</v>
      </c>
      <c r="N9" s="144">
        <f>SUM(N11:N45)</f>
        <v>33424708</v>
      </c>
      <c r="O9" s="144">
        <f>SUM(O11:O45)</f>
        <v>31334835</v>
      </c>
    </row>
    <row r="10" spans="1:15" ht="12.75" customHeight="1" x14ac:dyDescent="0.2">
      <c r="A10" s="142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4"/>
      <c r="M10" s="144"/>
      <c r="N10" s="144"/>
      <c r="O10" s="144"/>
    </row>
    <row r="11" spans="1:15" ht="12.75" customHeight="1" x14ac:dyDescent="0.2">
      <c r="A11" s="146" t="s">
        <v>13</v>
      </c>
      <c r="B11" s="144">
        <v>336474</v>
      </c>
      <c r="C11" s="144">
        <v>324763</v>
      </c>
      <c r="D11" s="144">
        <v>455320</v>
      </c>
      <c r="E11" s="144">
        <v>299476</v>
      </c>
      <c r="F11" s="144">
        <v>9160</v>
      </c>
      <c r="G11" s="144">
        <v>5423</v>
      </c>
      <c r="H11" s="144">
        <v>21400</v>
      </c>
      <c r="I11" s="144">
        <v>92339</v>
      </c>
      <c r="J11" s="144">
        <v>105081</v>
      </c>
      <c r="K11" s="144">
        <v>569975</v>
      </c>
      <c r="L11" s="144">
        <v>378519</v>
      </c>
      <c r="M11" s="144">
        <v>508082</v>
      </c>
      <c r="N11" s="144">
        <v>466573</v>
      </c>
      <c r="O11" s="144">
        <v>487015</v>
      </c>
    </row>
    <row r="12" spans="1:15" ht="12.75" customHeight="1" x14ac:dyDescent="0.2">
      <c r="A12" s="146" t="s">
        <v>19</v>
      </c>
      <c r="B12" s="144">
        <v>912024</v>
      </c>
      <c r="C12" s="144">
        <v>1173814</v>
      </c>
      <c r="D12" s="144">
        <v>498065</v>
      </c>
      <c r="E12" s="144">
        <v>973037</v>
      </c>
      <c r="F12" s="144">
        <v>65368</v>
      </c>
      <c r="G12" s="144">
        <v>19822</v>
      </c>
      <c r="H12" s="144">
        <v>29679</v>
      </c>
      <c r="I12" s="144">
        <v>214226</v>
      </c>
      <c r="J12" s="144">
        <v>221652</v>
      </c>
      <c r="K12" s="144">
        <v>780607</v>
      </c>
      <c r="L12" s="144">
        <v>711231</v>
      </c>
      <c r="M12" s="144">
        <v>1298134</v>
      </c>
      <c r="N12" s="144">
        <v>1375489</v>
      </c>
      <c r="O12" s="144">
        <v>1366002</v>
      </c>
    </row>
    <row r="13" spans="1:15" ht="12.75" customHeight="1" x14ac:dyDescent="0.2">
      <c r="A13" s="146" t="s">
        <v>20</v>
      </c>
      <c r="B13" s="144">
        <v>226609</v>
      </c>
      <c r="C13" s="144">
        <v>225576</v>
      </c>
      <c r="D13" s="144">
        <v>206084</v>
      </c>
      <c r="E13" s="144">
        <v>243483</v>
      </c>
      <c r="F13" s="144">
        <v>2691</v>
      </c>
      <c r="G13" s="144">
        <v>9890</v>
      </c>
      <c r="H13" s="144">
        <v>6369</v>
      </c>
      <c r="I13" s="144">
        <v>36673</v>
      </c>
      <c r="J13" s="144">
        <v>45438</v>
      </c>
      <c r="K13" s="144">
        <v>207360</v>
      </c>
      <c r="L13" s="144">
        <v>169654</v>
      </c>
      <c r="M13" s="144">
        <v>277158</v>
      </c>
      <c r="N13" s="144">
        <v>336618</v>
      </c>
      <c r="O13" s="144">
        <v>322040</v>
      </c>
    </row>
    <row r="14" spans="1:15" ht="12.75" customHeight="1" x14ac:dyDescent="0.2">
      <c r="A14" s="146" t="s">
        <v>29</v>
      </c>
      <c r="B14" s="144">
        <v>488427</v>
      </c>
      <c r="C14" s="144">
        <v>391930</v>
      </c>
      <c r="D14" s="144">
        <v>968131</v>
      </c>
      <c r="E14" s="144">
        <v>205002</v>
      </c>
      <c r="F14" s="144">
        <v>7854</v>
      </c>
      <c r="G14" s="144">
        <v>12370</v>
      </c>
      <c r="H14" s="144">
        <v>14968</v>
      </c>
      <c r="I14" s="144">
        <v>90787</v>
      </c>
      <c r="J14" s="144">
        <v>81893</v>
      </c>
      <c r="K14" s="144">
        <v>263858</v>
      </c>
      <c r="L14" s="144">
        <v>292492</v>
      </c>
      <c r="M14" s="144">
        <v>340443</v>
      </c>
      <c r="N14" s="144">
        <v>327792</v>
      </c>
      <c r="O14" s="144">
        <v>304143</v>
      </c>
    </row>
    <row r="15" spans="1:15" ht="12.75" customHeight="1" x14ac:dyDescent="0.2">
      <c r="A15" s="146" t="s">
        <v>6</v>
      </c>
      <c r="B15" s="144">
        <v>1902539</v>
      </c>
      <c r="C15" s="144">
        <v>1989812</v>
      </c>
      <c r="D15" s="144">
        <v>1085427</v>
      </c>
      <c r="E15" s="144">
        <v>2178401</v>
      </c>
      <c r="F15" s="144">
        <v>27462</v>
      </c>
      <c r="G15" s="144">
        <v>196955</v>
      </c>
      <c r="H15" s="144">
        <v>115698</v>
      </c>
      <c r="I15" s="144">
        <v>288489</v>
      </c>
      <c r="J15" s="144">
        <v>341802</v>
      </c>
      <c r="K15" s="144">
        <v>1307023</v>
      </c>
      <c r="L15" s="144">
        <v>1037001</v>
      </c>
      <c r="M15" s="144">
        <v>1299124</v>
      </c>
      <c r="N15" s="144">
        <v>1288019</v>
      </c>
      <c r="O15" s="144">
        <v>1208151</v>
      </c>
    </row>
    <row r="16" spans="1:15" ht="12.75" customHeight="1" x14ac:dyDescent="0.2">
      <c r="A16" s="146" t="s">
        <v>14</v>
      </c>
      <c r="B16" s="144">
        <v>128083</v>
      </c>
      <c r="C16" s="144">
        <v>120682</v>
      </c>
      <c r="D16" s="144">
        <v>200148</v>
      </c>
      <c r="E16" s="144">
        <v>118775</v>
      </c>
      <c r="F16" s="144">
        <v>4891</v>
      </c>
      <c r="G16" s="144">
        <v>10660</v>
      </c>
      <c r="H16" s="144">
        <v>17962</v>
      </c>
      <c r="I16" s="144">
        <v>60046</v>
      </c>
      <c r="J16" s="144">
        <v>77189</v>
      </c>
      <c r="K16" s="144">
        <v>302989</v>
      </c>
      <c r="L16" s="144">
        <v>237256</v>
      </c>
      <c r="M16" s="144">
        <v>305884</v>
      </c>
      <c r="N16" s="144">
        <v>289778</v>
      </c>
      <c r="O16" s="144">
        <v>296372</v>
      </c>
    </row>
    <row r="17" spans="1:15" ht="12.75" customHeight="1" x14ac:dyDescent="0.2">
      <c r="A17" s="146" t="s">
        <v>1</v>
      </c>
      <c r="B17" s="144">
        <v>832386</v>
      </c>
      <c r="C17" s="144">
        <v>636449</v>
      </c>
      <c r="D17" s="144">
        <v>297446</v>
      </c>
      <c r="E17" s="144">
        <v>579439</v>
      </c>
      <c r="F17" s="144">
        <v>18097</v>
      </c>
      <c r="G17" s="144">
        <v>29330</v>
      </c>
      <c r="H17" s="144">
        <v>21863</v>
      </c>
      <c r="I17" s="144">
        <v>146997</v>
      </c>
      <c r="J17" s="144">
        <v>203130</v>
      </c>
      <c r="K17" s="144">
        <v>656413</v>
      </c>
      <c r="L17" s="144">
        <v>513085</v>
      </c>
      <c r="M17" s="144">
        <v>533387</v>
      </c>
      <c r="N17" s="144">
        <v>547761</v>
      </c>
      <c r="O17" s="144">
        <v>544061</v>
      </c>
    </row>
    <row r="18" spans="1:15" ht="12.75" customHeight="1" x14ac:dyDescent="0.2">
      <c r="A18" s="146" t="s">
        <v>7</v>
      </c>
      <c r="B18" s="144">
        <v>490436</v>
      </c>
      <c r="C18" s="144">
        <v>648331</v>
      </c>
      <c r="D18" s="144">
        <v>785749</v>
      </c>
      <c r="E18" s="144">
        <v>712073</v>
      </c>
      <c r="F18" s="144">
        <v>51679</v>
      </c>
      <c r="G18" s="144">
        <v>23144</v>
      </c>
      <c r="H18" s="144">
        <v>43559</v>
      </c>
      <c r="I18" s="144">
        <v>218976</v>
      </c>
      <c r="J18" s="144">
        <v>283230</v>
      </c>
      <c r="K18" s="144">
        <v>1199970</v>
      </c>
      <c r="L18" s="144">
        <v>859119</v>
      </c>
      <c r="M18" s="144">
        <v>1360801</v>
      </c>
      <c r="N18" s="144">
        <v>1395486</v>
      </c>
      <c r="O18" s="144">
        <v>1435432</v>
      </c>
    </row>
    <row r="19" spans="1:15" ht="12.75" customHeight="1" x14ac:dyDescent="0.2">
      <c r="A19" s="131" t="s">
        <v>107</v>
      </c>
      <c r="B19" s="144">
        <v>2490853</v>
      </c>
      <c r="C19" s="144">
        <v>2212100</v>
      </c>
      <c r="D19" s="144">
        <v>1461228</v>
      </c>
      <c r="E19" s="144">
        <v>1811172</v>
      </c>
      <c r="F19" s="144">
        <v>65088</v>
      </c>
      <c r="G19" s="144">
        <v>17952</v>
      </c>
      <c r="H19" s="144">
        <v>10862</v>
      </c>
      <c r="I19" s="144">
        <v>318191</v>
      </c>
      <c r="J19" s="144">
        <v>399593</v>
      </c>
      <c r="K19" s="144">
        <v>1489343</v>
      </c>
      <c r="L19" s="144">
        <v>1140754</v>
      </c>
      <c r="M19" s="144">
        <v>1541490</v>
      </c>
      <c r="N19" s="144">
        <v>1610618</v>
      </c>
      <c r="O19" s="144">
        <v>1474502</v>
      </c>
    </row>
    <row r="20" spans="1:15" ht="12.75" customHeight="1" x14ac:dyDescent="0.2">
      <c r="A20" s="131" t="s">
        <v>106</v>
      </c>
      <c r="B20" s="144">
        <v>1302232</v>
      </c>
      <c r="C20" s="144">
        <v>1283211</v>
      </c>
      <c r="D20" s="144">
        <v>1045955</v>
      </c>
      <c r="E20" s="144">
        <v>1498152</v>
      </c>
      <c r="F20" s="144">
        <v>97429</v>
      </c>
      <c r="G20" s="144">
        <v>24852</v>
      </c>
      <c r="H20" s="144">
        <v>62128</v>
      </c>
      <c r="I20" s="144">
        <v>257580</v>
      </c>
      <c r="J20" s="144">
        <v>388137</v>
      </c>
      <c r="K20" s="144">
        <v>2215500</v>
      </c>
      <c r="L20" s="144">
        <v>1222092</v>
      </c>
      <c r="M20" s="144">
        <v>1429411</v>
      </c>
      <c r="N20" s="144">
        <v>1814913</v>
      </c>
      <c r="O20" s="144">
        <v>1689980</v>
      </c>
    </row>
    <row r="21" spans="1:15" ht="12.75" customHeight="1" x14ac:dyDescent="0.2">
      <c r="A21" s="132" t="s">
        <v>8</v>
      </c>
      <c r="B21" s="144">
        <v>1077071</v>
      </c>
      <c r="C21" s="144">
        <v>1281021</v>
      </c>
      <c r="D21" s="144">
        <v>1158404</v>
      </c>
      <c r="E21" s="144">
        <v>1194870</v>
      </c>
      <c r="F21" s="144">
        <v>22327</v>
      </c>
      <c r="G21" s="144">
        <v>52230</v>
      </c>
      <c r="H21" s="144">
        <v>27031</v>
      </c>
      <c r="I21" s="144">
        <v>88584</v>
      </c>
      <c r="J21" s="144">
        <v>118950</v>
      </c>
      <c r="K21" s="144">
        <v>500605</v>
      </c>
      <c r="L21" s="144">
        <v>454755</v>
      </c>
      <c r="M21" s="144">
        <v>577922</v>
      </c>
      <c r="N21" s="144">
        <v>772692</v>
      </c>
      <c r="O21" s="144">
        <v>524059</v>
      </c>
    </row>
    <row r="22" spans="1:15" ht="12.75" customHeight="1" x14ac:dyDescent="0.2">
      <c r="A22" s="132" t="s">
        <v>15</v>
      </c>
      <c r="B22" s="144">
        <v>1014046</v>
      </c>
      <c r="C22" s="144">
        <v>958747</v>
      </c>
      <c r="D22" s="144">
        <v>589540</v>
      </c>
      <c r="E22" s="144">
        <v>1050204</v>
      </c>
      <c r="F22" s="144">
        <v>47513</v>
      </c>
      <c r="G22" s="144">
        <v>48345</v>
      </c>
      <c r="H22" s="144">
        <v>41427</v>
      </c>
      <c r="I22" s="144">
        <v>515931</v>
      </c>
      <c r="J22" s="144">
        <v>413205</v>
      </c>
      <c r="K22" s="144">
        <v>1623251</v>
      </c>
      <c r="L22" s="144">
        <v>1171318</v>
      </c>
      <c r="M22" s="144">
        <v>1316434</v>
      </c>
      <c r="N22" s="144">
        <v>1317767</v>
      </c>
      <c r="O22" s="144">
        <v>1171251</v>
      </c>
    </row>
    <row r="23" spans="1:15" ht="12.75" customHeight="1" x14ac:dyDescent="0.2">
      <c r="A23" s="132" t="s">
        <v>2</v>
      </c>
      <c r="B23" s="144">
        <v>414131</v>
      </c>
      <c r="C23" s="144">
        <v>405416</v>
      </c>
      <c r="D23" s="144">
        <v>215345</v>
      </c>
      <c r="E23" s="144">
        <v>473399</v>
      </c>
      <c r="F23" s="144">
        <v>31923</v>
      </c>
      <c r="G23" s="144">
        <v>25230</v>
      </c>
      <c r="H23" s="144">
        <v>56888</v>
      </c>
      <c r="I23" s="144">
        <v>273379</v>
      </c>
      <c r="J23" s="144">
        <v>252843</v>
      </c>
      <c r="K23" s="144">
        <v>833671</v>
      </c>
      <c r="L23" s="144">
        <v>595651</v>
      </c>
      <c r="M23" s="144">
        <v>646300</v>
      </c>
      <c r="N23" s="144">
        <v>699791</v>
      </c>
      <c r="O23" s="144">
        <v>642771</v>
      </c>
    </row>
    <row r="24" spans="1:15" ht="12.75" customHeight="1" x14ac:dyDescent="0.2">
      <c r="A24" s="132" t="s">
        <v>5</v>
      </c>
      <c r="B24" s="144">
        <v>308445</v>
      </c>
      <c r="C24" s="144">
        <v>419154</v>
      </c>
      <c r="D24" s="144">
        <v>315768</v>
      </c>
      <c r="E24" s="144">
        <v>461608</v>
      </c>
      <c r="F24" s="144">
        <v>16059</v>
      </c>
      <c r="G24" s="144">
        <v>87450</v>
      </c>
      <c r="H24" s="144">
        <v>18316</v>
      </c>
      <c r="I24" s="144">
        <v>63902</v>
      </c>
      <c r="J24" s="144">
        <v>74644</v>
      </c>
      <c r="K24" s="144">
        <v>341228</v>
      </c>
      <c r="L24" s="144">
        <v>283220</v>
      </c>
      <c r="M24" s="144">
        <v>509917</v>
      </c>
      <c r="N24" s="144">
        <v>547498</v>
      </c>
      <c r="O24" s="144">
        <v>487089</v>
      </c>
    </row>
    <row r="25" spans="1:15" ht="12.75" customHeight="1" x14ac:dyDescent="0.2">
      <c r="A25" s="132" t="s">
        <v>16</v>
      </c>
      <c r="B25" s="144">
        <v>892114</v>
      </c>
      <c r="C25" s="144">
        <v>1111870</v>
      </c>
      <c r="D25" s="144">
        <v>1087345</v>
      </c>
      <c r="E25" s="144">
        <v>1182699</v>
      </c>
      <c r="F25" s="144">
        <v>42957</v>
      </c>
      <c r="G25" s="144">
        <v>35670</v>
      </c>
      <c r="H25" s="144">
        <v>78194</v>
      </c>
      <c r="I25" s="144">
        <v>304385</v>
      </c>
      <c r="J25" s="144">
        <v>532607</v>
      </c>
      <c r="K25" s="144">
        <v>1905693</v>
      </c>
      <c r="L25" s="144">
        <v>1542190</v>
      </c>
      <c r="M25" s="144">
        <v>2397305</v>
      </c>
      <c r="N25" s="144">
        <v>2530958</v>
      </c>
      <c r="O25" s="144">
        <v>2548486</v>
      </c>
    </row>
    <row r="26" spans="1:15" ht="12.75" customHeight="1" x14ac:dyDescent="0.2">
      <c r="A26" s="131" t="s">
        <v>109</v>
      </c>
      <c r="B26" s="144">
        <v>2439218</v>
      </c>
      <c r="C26" s="144">
        <v>2533372</v>
      </c>
      <c r="D26" s="144">
        <v>2060665</v>
      </c>
      <c r="E26" s="144">
        <v>965537</v>
      </c>
      <c r="F26" s="144">
        <v>78743</v>
      </c>
      <c r="G26" s="144">
        <v>42801</v>
      </c>
      <c r="H26" s="144">
        <v>72516</v>
      </c>
      <c r="I26" s="144">
        <v>423097</v>
      </c>
      <c r="J26" s="144">
        <v>509929</v>
      </c>
      <c r="K26" s="144">
        <v>2087667</v>
      </c>
      <c r="L26" s="144">
        <v>1765916</v>
      </c>
      <c r="M26" s="144">
        <v>2597085</v>
      </c>
      <c r="N26" s="144">
        <v>2672465</v>
      </c>
      <c r="O26" s="144">
        <v>2512940</v>
      </c>
    </row>
    <row r="27" spans="1:15" ht="12.75" customHeight="1" x14ac:dyDescent="0.2">
      <c r="A27" s="131" t="s">
        <v>110</v>
      </c>
      <c r="B27" s="145">
        <v>1617312</v>
      </c>
      <c r="C27" s="145">
        <v>1785518</v>
      </c>
      <c r="D27" s="145">
        <v>1031850</v>
      </c>
      <c r="E27" s="145">
        <v>1926061</v>
      </c>
      <c r="F27" s="145">
        <v>104355</v>
      </c>
      <c r="G27" s="145">
        <v>119970</v>
      </c>
      <c r="H27" s="145">
        <v>32598</v>
      </c>
      <c r="I27" s="145">
        <v>181864</v>
      </c>
      <c r="J27" s="145">
        <v>170039</v>
      </c>
      <c r="K27" s="145">
        <v>936556</v>
      </c>
      <c r="L27" s="144">
        <v>809002</v>
      </c>
      <c r="M27" s="144">
        <v>1101548</v>
      </c>
      <c r="N27" s="144">
        <v>1194080</v>
      </c>
      <c r="O27" s="144">
        <v>1037538</v>
      </c>
    </row>
    <row r="28" spans="1:15" ht="12.75" customHeight="1" x14ac:dyDescent="0.2">
      <c r="A28" s="146" t="s">
        <v>17</v>
      </c>
      <c r="B28" s="144">
        <v>1393999</v>
      </c>
      <c r="C28" s="144">
        <v>1555638</v>
      </c>
      <c r="D28" s="144">
        <v>735951</v>
      </c>
      <c r="E28" s="144">
        <v>1097055</v>
      </c>
      <c r="F28" s="144">
        <v>41056</v>
      </c>
      <c r="G28" s="144">
        <v>32360</v>
      </c>
      <c r="H28" s="144">
        <v>39286</v>
      </c>
      <c r="I28" s="144">
        <v>198723</v>
      </c>
      <c r="J28" s="144">
        <v>228837</v>
      </c>
      <c r="K28" s="144">
        <v>843986</v>
      </c>
      <c r="L28" s="144">
        <v>594371</v>
      </c>
      <c r="M28" s="144">
        <v>868518</v>
      </c>
      <c r="N28" s="144">
        <v>856126</v>
      </c>
      <c r="O28" s="144">
        <v>788038</v>
      </c>
    </row>
    <row r="29" spans="1:15" ht="12.75" customHeight="1" x14ac:dyDescent="0.2">
      <c r="A29" s="146" t="s">
        <v>3</v>
      </c>
      <c r="B29" s="144">
        <v>670488</v>
      </c>
      <c r="C29" s="144">
        <v>605590</v>
      </c>
      <c r="D29" s="144">
        <v>578008</v>
      </c>
      <c r="E29" s="144">
        <v>319777</v>
      </c>
      <c r="F29" s="144">
        <v>16221</v>
      </c>
      <c r="G29" s="144">
        <v>5225</v>
      </c>
      <c r="H29" s="144">
        <v>22926</v>
      </c>
      <c r="I29" s="144">
        <v>55655</v>
      </c>
      <c r="J29" s="144">
        <v>86063</v>
      </c>
      <c r="K29" s="144">
        <v>468658</v>
      </c>
      <c r="L29" s="144">
        <v>352936</v>
      </c>
      <c r="M29" s="144">
        <v>489736</v>
      </c>
      <c r="N29" s="144">
        <v>496182</v>
      </c>
      <c r="O29" s="144">
        <v>469227</v>
      </c>
    </row>
    <row r="30" spans="1:15" ht="12.75" customHeight="1" x14ac:dyDescent="0.2">
      <c r="A30" s="146" t="s">
        <v>18</v>
      </c>
      <c r="B30" s="144">
        <v>434964</v>
      </c>
      <c r="C30" s="144">
        <v>570358</v>
      </c>
      <c r="D30" s="144">
        <v>417029</v>
      </c>
      <c r="E30" s="144">
        <v>540144</v>
      </c>
      <c r="F30" s="144">
        <v>13499</v>
      </c>
      <c r="G30" s="144">
        <v>13790</v>
      </c>
      <c r="H30" s="144">
        <v>22964</v>
      </c>
      <c r="I30" s="144">
        <v>105511</v>
      </c>
      <c r="J30" s="144">
        <v>94319</v>
      </c>
      <c r="K30" s="144">
        <v>336279</v>
      </c>
      <c r="L30" s="144">
        <v>249742</v>
      </c>
      <c r="M30" s="144">
        <v>392074</v>
      </c>
      <c r="N30" s="144">
        <v>403691</v>
      </c>
      <c r="O30" s="144">
        <v>404509</v>
      </c>
    </row>
    <row r="31" spans="1:15" ht="12.75" customHeight="1" x14ac:dyDescent="0.2">
      <c r="A31" s="146" t="s">
        <v>9</v>
      </c>
      <c r="B31" s="144">
        <v>1431067</v>
      </c>
      <c r="C31" s="144">
        <v>1823514</v>
      </c>
      <c r="D31" s="144">
        <v>831535</v>
      </c>
      <c r="E31" s="144">
        <v>1581440</v>
      </c>
      <c r="F31" s="144">
        <v>82269</v>
      </c>
      <c r="G31" s="144">
        <v>254837</v>
      </c>
      <c r="H31" s="144">
        <v>66956</v>
      </c>
      <c r="I31" s="144">
        <v>278760</v>
      </c>
      <c r="J31" s="144">
        <v>368917</v>
      </c>
      <c r="K31" s="144">
        <v>1670780</v>
      </c>
      <c r="L31" s="144">
        <v>1237513</v>
      </c>
      <c r="M31" s="144">
        <v>1966485</v>
      </c>
      <c r="N31" s="144">
        <v>2072722</v>
      </c>
      <c r="O31" s="144">
        <v>2033518</v>
      </c>
    </row>
    <row r="32" spans="1:15" ht="12.75" customHeight="1" x14ac:dyDescent="0.2">
      <c r="A32" s="146" t="s">
        <v>23</v>
      </c>
      <c r="B32" s="144">
        <v>768065</v>
      </c>
      <c r="C32" s="144">
        <v>812597</v>
      </c>
      <c r="D32" s="144">
        <v>808267</v>
      </c>
      <c r="E32" s="144">
        <v>1102186</v>
      </c>
      <c r="F32" s="144">
        <v>39218</v>
      </c>
      <c r="G32" s="144">
        <v>3670</v>
      </c>
      <c r="H32" s="144">
        <v>19890</v>
      </c>
      <c r="I32" s="144">
        <v>78056</v>
      </c>
      <c r="J32" s="144">
        <v>89606</v>
      </c>
      <c r="K32" s="144">
        <v>320560</v>
      </c>
      <c r="L32" s="144">
        <v>311224</v>
      </c>
      <c r="M32" s="144">
        <v>389073</v>
      </c>
      <c r="N32" s="144">
        <v>401368</v>
      </c>
      <c r="O32" s="144">
        <v>385076</v>
      </c>
    </row>
    <row r="33" spans="1:15" ht="12.75" customHeight="1" x14ac:dyDescent="0.2">
      <c r="A33" s="146" t="s">
        <v>24</v>
      </c>
      <c r="B33" s="144">
        <v>2367555</v>
      </c>
      <c r="C33" s="144">
        <v>2232871</v>
      </c>
      <c r="D33" s="144">
        <v>788371</v>
      </c>
      <c r="E33" s="144">
        <v>1397702</v>
      </c>
      <c r="F33" s="144">
        <v>52434</v>
      </c>
      <c r="G33" s="144">
        <v>19660</v>
      </c>
      <c r="H33" s="144">
        <v>13047</v>
      </c>
      <c r="I33" s="144">
        <v>171184</v>
      </c>
      <c r="J33" s="144">
        <v>274000</v>
      </c>
      <c r="K33" s="144">
        <v>1262749</v>
      </c>
      <c r="L33" s="144">
        <v>785876</v>
      </c>
      <c r="M33" s="144">
        <v>1081327</v>
      </c>
      <c r="N33" s="144">
        <v>1095342</v>
      </c>
      <c r="O33" s="144">
        <v>1038340</v>
      </c>
    </row>
    <row r="34" spans="1:15" ht="12.75" customHeight="1" x14ac:dyDescent="0.2">
      <c r="A34" s="146" t="s">
        <v>4</v>
      </c>
      <c r="B34" s="144">
        <v>299696</v>
      </c>
      <c r="C34" s="144">
        <v>275766</v>
      </c>
      <c r="D34" s="144">
        <v>185263</v>
      </c>
      <c r="E34" s="144">
        <v>253239</v>
      </c>
      <c r="F34" s="144">
        <v>24684</v>
      </c>
      <c r="G34" s="144">
        <v>23804</v>
      </c>
      <c r="H34" s="144">
        <v>28193</v>
      </c>
      <c r="I34" s="144">
        <v>83145</v>
      </c>
      <c r="J34" s="144">
        <v>178864</v>
      </c>
      <c r="K34" s="144">
        <v>583136</v>
      </c>
      <c r="L34" s="144">
        <v>441258</v>
      </c>
      <c r="M34" s="144">
        <v>516345</v>
      </c>
      <c r="N34" s="144">
        <v>539817</v>
      </c>
      <c r="O34" s="144">
        <v>525837</v>
      </c>
    </row>
    <row r="35" spans="1:15" ht="12.75" customHeight="1" x14ac:dyDescent="0.2">
      <c r="A35" s="146" t="s">
        <v>30</v>
      </c>
      <c r="B35" s="144">
        <v>438808</v>
      </c>
      <c r="C35" s="144">
        <v>385277</v>
      </c>
      <c r="D35" s="144">
        <v>638962</v>
      </c>
      <c r="E35" s="144">
        <v>267462</v>
      </c>
      <c r="F35" s="144">
        <v>6762</v>
      </c>
      <c r="G35" s="144">
        <v>66310</v>
      </c>
      <c r="H35" s="144">
        <v>27620</v>
      </c>
      <c r="I35" s="144">
        <v>135019</v>
      </c>
      <c r="J35" s="144">
        <v>164892</v>
      </c>
      <c r="K35" s="144">
        <v>510232</v>
      </c>
      <c r="L35" s="144">
        <v>358351</v>
      </c>
      <c r="M35" s="144">
        <v>382645</v>
      </c>
      <c r="N35" s="144">
        <v>416115</v>
      </c>
      <c r="O35" s="144">
        <v>391453</v>
      </c>
    </row>
    <row r="36" spans="1:15" ht="12.75" customHeight="1" x14ac:dyDescent="0.2">
      <c r="A36" s="146" t="s">
        <v>10</v>
      </c>
      <c r="B36" s="144">
        <v>280543</v>
      </c>
      <c r="C36" s="144">
        <v>398203</v>
      </c>
      <c r="D36" s="144">
        <v>302770</v>
      </c>
      <c r="E36" s="144">
        <v>248405</v>
      </c>
      <c r="F36" s="144">
        <v>5993</v>
      </c>
      <c r="G36" s="144">
        <v>53560</v>
      </c>
      <c r="H36" s="144">
        <v>15341</v>
      </c>
      <c r="I36" s="144">
        <v>145607</v>
      </c>
      <c r="J36" s="144">
        <v>211088</v>
      </c>
      <c r="K36" s="144">
        <v>706050</v>
      </c>
      <c r="L36" s="144">
        <v>537090</v>
      </c>
      <c r="M36" s="144">
        <v>668730</v>
      </c>
      <c r="N36" s="144">
        <v>653270</v>
      </c>
      <c r="O36" s="144">
        <v>767041</v>
      </c>
    </row>
    <row r="37" spans="1:15" ht="12.75" customHeight="1" x14ac:dyDescent="0.2">
      <c r="A37" s="146" t="s">
        <v>21</v>
      </c>
      <c r="B37" s="144">
        <v>601966</v>
      </c>
      <c r="C37" s="144">
        <v>880266</v>
      </c>
      <c r="D37" s="144">
        <v>583857</v>
      </c>
      <c r="E37" s="144">
        <v>773115</v>
      </c>
      <c r="F37" s="144">
        <v>16782</v>
      </c>
      <c r="G37" s="144">
        <v>71324</v>
      </c>
      <c r="H37" s="144">
        <v>31125</v>
      </c>
      <c r="I37" s="144">
        <v>119540</v>
      </c>
      <c r="J37" s="144">
        <v>124065</v>
      </c>
      <c r="K37" s="144">
        <v>807381</v>
      </c>
      <c r="L37" s="144">
        <v>609288</v>
      </c>
      <c r="M37" s="144">
        <v>991683</v>
      </c>
      <c r="N37" s="144">
        <v>1225387</v>
      </c>
      <c r="O37" s="144">
        <v>911585</v>
      </c>
    </row>
    <row r="38" spans="1:15" ht="12.75" customHeight="1" x14ac:dyDescent="0.2">
      <c r="A38" s="146" t="s">
        <v>22</v>
      </c>
      <c r="B38" s="144">
        <v>534276</v>
      </c>
      <c r="C38" s="144">
        <v>626580</v>
      </c>
      <c r="D38" s="144">
        <v>531009</v>
      </c>
      <c r="E38" s="144">
        <v>621493</v>
      </c>
      <c r="F38" s="144">
        <v>20966</v>
      </c>
      <c r="G38" s="144">
        <v>18436</v>
      </c>
      <c r="H38" s="144">
        <v>25918</v>
      </c>
      <c r="I38" s="144">
        <v>146965</v>
      </c>
      <c r="J38" s="144">
        <v>194815</v>
      </c>
      <c r="K38" s="144">
        <v>881051</v>
      </c>
      <c r="L38" s="144">
        <v>624952</v>
      </c>
      <c r="M38" s="144">
        <v>973023</v>
      </c>
      <c r="N38" s="144">
        <v>1053176</v>
      </c>
      <c r="O38" s="144">
        <v>982193</v>
      </c>
    </row>
    <row r="39" spans="1:15" ht="12.75" customHeight="1" x14ac:dyDescent="0.2">
      <c r="A39" s="146" t="s">
        <v>25</v>
      </c>
      <c r="B39" s="144">
        <v>540464</v>
      </c>
      <c r="C39" s="144">
        <v>647155</v>
      </c>
      <c r="D39" s="144">
        <v>619008</v>
      </c>
      <c r="E39" s="144">
        <v>402033</v>
      </c>
      <c r="F39" s="144">
        <v>25531</v>
      </c>
      <c r="G39" s="144">
        <v>13440</v>
      </c>
      <c r="H39" s="144">
        <v>16642</v>
      </c>
      <c r="I39" s="144">
        <v>82392</v>
      </c>
      <c r="J39" s="144">
        <v>82877</v>
      </c>
      <c r="K39" s="144">
        <v>305710</v>
      </c>
      <c r="L39" s="144">
        <v>228173</v>
      </c>
      <c r="M39" s="144">
        <v>392081</v>
      </c>
      <c r="N39" s="144">
        <v>431173</v>
      </c>
      <c r="O39" s="144">
        <v>405963</v>
      </c>
    </row>
    <row r="40" spans="1:15" ht="12.75" customHeight="1" x14ac:dyDescent="0.2">
      <c r="A40" s="146" t="s">
        <v>11</v>
      </c>
      <c r="B40" s="144">
        <v>1125364</v>
      </c>
      <c r="C40" s="144">
        <v>1220360</v>
      </c>
      <c r="D40" s="144">
        <v>771833</v>
      </c>
      <c r="E40" s="144">
        <v>1367352</v>
      </c>
      <c r="F40" s="144">
        <v>92797</v>
      </c>
      <c r="G40" s="144">
        <v>122793</v>
      </c>
      <c r="H40" s="144">
        <v>64105</v>
      </c>
      <c r="I40" s="144">
        <v>242934</v>
      </c>
      <c r="J40" s="144">
        <v>261456</v>
      </c>
      <c r="K40" s="144">
        <v>1043136</v>
      </c>
      <c r="L40" s="144">
        <v>885721</v>
      </c>
      <c r="M40" s="144">
        <v>1087976</v>
      </c>
      <c r="N40" s="144">
        <v>1348175</v>
      </c>
      <c r="O40" s="144">
        <v>1260887</v>
      </c>
    </row>
    <row r="41" spans="1:15" ht="12.75" customHeight="1" x14ac:dyDescent="0.2">
      <c r="A41" s="146" t="s">
        <v>26</v>
      </c>
      <c r="B41" s="144">
        <v>289774</v>
      </c>
      <c r="C41" s="144">
        <v>373139</v>
      </c>
      <c r="D41" s="144">
        <v>843824</v>
      </c>
      <c r="E41" s="144">
        <v>315458</v>
      </c>
      <c r="F41" s="144">
        <v>9816</v>
      </c>
      <c r="G41" s="144">
        <v>4400</v>
      </c>
      <c r="H41" s="144">
        <v>10948</v>
      </c>
      <c r="I41" s="144">
        <v>54063</v>
      </c>
      <c r="J41" s="144">
        <v>76986</v>
      </c>
      <c r="K41" s="144">
        <v>270236</v>
      </c>
      <c r="L41" s="144">
        <v>172597</v>
      </c>
      <c r="M41" s="144">
        <v>309954</v>
      </c>
      <c r="N41" s="144">
        <v>285634</v>
      </c>
      <c r="O41" s="144">
        <v>291768</v>
      </c>
    </row>
    <row r="42" spans="1:15" ht="12.75" customHeight="1" x14ac:dyDescent="0.2">
      <c r="A42" s="146" t="s">
        <v>27</v>
      </c>
      <c r="B42" s="144">
        <v>2119523</v>
      </c>
      <c r="C42" s="144">
        <v>2176679</v>
      </c>
      <c r="D42" s="144">
        <v>929064</v>
      </c>
      <c r="E42" s="144">
        <v>1769013</v>
      </c>
      <c r="F42" s="144">
        <v>53203</v>
      </c>
      <c r="G42" s="144">
        <v>123508</v>
      </c>
      <c r="H42" s="144">
        <v>37925</v>
      </c>
      <c r="I42" s="144">
        <v>296780</v>
      </c>
      <c r="J42" s="144">
        <v>339183</v>
      </c>
      <c r="K42" s="144">
        <v>1203393</v>
      </c>
      <c r="L42" s="144">
        <v>850225</v>
      </c>
      <c r="M42" s="144">
        <v>1028473</v>
      </c>
      <c r="N42" s="144">
        <v>1043048</v>
      </c>
      <c r="O42" s="144">
        <v>945822</v>
      </c>
    </row>
    <row r="43" spans="1:15" ht="12.75" customHeight="1" x14ac:dyDescent="0.2">
      <c r="A43" s="146" t="s">
        <v>28</v>
      </c>
      <c r="B43" s="144">
        <v>2418098</v>
      </c>
      <c r="C43" s="144">
        <v>2856050</v>
      </c>
      <c r="D43" s="144">
        <v>3843770</v>
      </c>
      <c r="E43" s="144">
        <v>2052032</v>
      </c>
      <c r="F43" s="144">
        <v>23375</v>
      </c>
      <c r="G43" s="144">
        <v>49670</v>
      </c>
      <c r="H43" s="144">
        <v>41023</v>
      </c>
      <c r="I43" s="144">
        <v>252562</v>
      </c>
      <c r="J43" s="144">
        <v>296953</v>
      </c>
      <c r="K43" s="144">
        <v>726915</v>
      </c>
      <c r="L43" s="144">
        <v>595151</v>
      </c>
      <c r="M43" s="144">
        <v>798014</v>
      </c>
      <c r="N43" s="144">
        <v>986349</v>
      </c>
      <c r="O43" s="144">
        <v>769023</v>
      </c>
    </row>
    <row r="44" spans="1:15" ht="12.75" customHeight="1" x14ac:dyDescent="0.2">
      <c r="A44" s="146" t="s">
        <v>31</v>
      </c>
      <c r="B44" s="144">
        <v>1067357</v>
      </c>
      <c r="C44" s="144">
        <v>926898</v>
      </c>
      <c r="D44" s="144">
        <v>596343</v>
      </c>
      <c r="E44" s="144">
        <v>1202591</v>
      </c>
      <c r="F44" s="144">
        <v>35955</v>
      </c>
      <c r="G44" s="144">
        <v>6270</v>
      </c>
      <c r="H44" s="144">
        <v>21335</v>
      </c>
      <c r="I44" s="144">
        <v>127040</v>
      </c>
      <c r="J44" s="144">
        <v>272028</v>
      </c>
      <c r="K44" s="144">
        <v>771583</v>
      </c>
      <c r="L44" s="144">
        <v>578808</v>
      </c>
      <c r="M44" s="144">
        <v>740533</v>
      </c>
      <c r="N44" s="144">
        <v>705386</v>
      </c>
      <c r="O44" s="144">
        <v>693705</v>
      </c>
    </row>
    <row r="45" spans="1:15" ht="12.75" customHeight="1" thickBot="1" x14ac:dyDescent="0.25">
      <c r="A45" s="313" t="s">
        <v>12</v>
      </c>
      <c r="B45" s="314">
        <v>399206</v>
      </c>
      <c r="C45" s="314">
        <v>387263</v>
      </c>
      <c r="D45" s="314">
        <v>450275</v>
      </c>
      <c r="E45" s="314">
        <v>233233</v>
      </c>
      <c r="F45" s="314">
        <v>5745</v>
      </c>
      <c r="G45" s="314">
        <v>1570</v>
      </c>
      <c r="H45" s="314">
        <v>11511</v>
      </c>
      <c r="I45" s="314">
        <v>35657</v>
      </c>
      <c r="J45" s="314">
        <v>38168</v>
      </c>
      <c r="K45" s="314">
        <v>231588</v>
      </c>
      <c r="L45" s="314">
        <v>172977</v>
      </c>
      <c r="M45" s="314">
        <v>203158</v>
      </c>
      <c r="N45" s="314">
        <v>223449</v>
      </c>
      <c r="O45" s="314">
        <v>219018</v>
      </c>
    </row>
    <row r="46" spans="1:15" ht="12.75" customHeight="1" x14ac:dyDescent="0.2">
      <c r="A46" s="147" t="s">
        <v>104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</row>
    <row r="47" spans="1:15" ht="12.75" customHeight="1" x14ac:dyDescent="0.2">
      <c r="A47" s="149" t="s">
        <v>84</v>
      </c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</row>
    <row r="48" spans="1:15" ht="12.75" customHeight="1" x14ac:dyDescent="0.2">
      <c r="A48" s="149" t="s">
        <v>85</v>
      </c>
      <c r="B48" s="148"/>
      <c r="C48" s="148"/>
      <c r="D48" s="148"/>
      <c r="E48" s="148"/>
      <c r="F48" s="148"/>
    </row>
    <row r="49" spans="1:13" ht="26.25" customHeight="1" x14ac:dyDescent="0.2">
      <c r="A49" s="483" t="s">
        <v>218</v>
      </c>
      <c r="B49" s="483"/>
      <c r="C49" s="483"/>
      <c r="D49" s="483"/>
      <c r="E49" s="483"/>
      <c r="F49" s="483"/>
      <c r="G49" s="483"/>
      <c r="H49" s="483"/>
      <c r="I49" s="483"/>
      <c r="J49" s="483"/>
      <c r="K49" s="483"/>
      <c r="L49" s="483"/>
      <c r="M49" s="483"/>
    </row>
    <row r="50" spans="1:13" ht="12.75" customHeight="1" x14ac:dyDescent="0.2">
      <c r="A50" s="53" t="s">
        <v>225</v>
      </c>
      <c r="B50" s="53"/>
      <c r="C50" s="53"/>
      <c r="D50" s="53"/>
      <c r="E50" s="53"/>
      <c r="F50" s="53"/>
      <c r="G50" s="53"/>
    </row>
    <row r="54" spans="1:13" s="151" customFormat="1" x14ac:dyDescent="0.2"/>
    <row r="111" spans="1:6" x14ac:dyDescent="0.2">
      <c r="A111" s="150"/>
      <c r="B111" s="152"/>
      <c r="C111" s="152"/>
      <c r="D111" s="152"/>
      <c r="E111" s="152"/>
      <c r="F111" s="152"/>
    </row>
    <row r="175" spans="1:6" x14ac:dyDescent="0.2">
      <c r="A175" s="150"/>
      <c r="B175" s="152"/>
      <c r="C175" s="152"/>
      <c r="D175" s="152"/>
      <c r="E175" s="152"/>
      <c r="F175" s="152"/>
    </row>
    <row r="182" s="151" customFormat="1" x14ac:dyDescent="0.2"/>
    <row r="239" spans="1:6" x14ac:dyDescent="0.2">
      <c r="A239" s="153"/>
      <c r="B239" s="152"/>
      <c r="C239" s="152"/>
      <c r="D239" s="152"/>
      <c r="E239" s="152"/>
      <c r="F239" s="152"/>
    </row>
    <row r="246" s="151" customFormat="1" x14ac:dyDescent="0.2"/>
    <row r="368" ht="12" customHeight="1" x14ac:dyDescent="0.2"/>
  </sheetData>
  <mergeCells count="18">
    <mergeCell ref="A49:M49"/>
    <mergeCell ref="A5:A7"/>
    <mergeCell ref="K6:K7"/>
    <mergeCell ref="L6:L7"/>
    <mergeCell ref="G6:G7"/>
    <mergeCell ref="H6:H7"/>
    <mergeCell ref="I6:I7"/>
    <mergeCell ref="J6:J7"/>
    <mergeCell ref="M6:M7"/>
    <mergeCell ref="B6:B7"/>
    <mergeCell ref="C6:C7"/>
    <mergeCell ref="D6:D7"/>
    <mergeCell ref="E6:E7"/>
    <mergeCell ref="F6:F7"/>
    <mergeCell ref="O6:O7"/>
    <mergeCell ref="A2:O2"/>
    <mergeCell ref="A3:J3"/>
    <mergeCell ref="N6:N7"/>
  </mergeCells>
  <phoneticPr fontId="0" type="noConversion"/>
  <hyperlinks>
    <hyperlink ref="A1" location="índice!A1" display="Regresar"/>
  </hyperlinks>
  <printOptions horizontalCentered="1" gridLinesSet="0"/>
  <pageMargins left="0.19685039370078741" right="0.23622047244094491" top="0.27559055118110237" bottom="0.27559055118110237" header="0" footer="0"/>
  <pageSetup scale="85" orientation="landscape" horizontalDpi="4294967292" verticalDpi="144" r:id="rId1"/>
  <headerFooter alignWithMargins="0"/>
  <rowBreaks count="4" manualBreakCount="4">
    <brk id="111" max="16383" man="1"/>
    <brk id="175" max="16383" man="1"/>
    <brk id="239" max="16383" man="1"/>
    <brk id="302" max="16383" man="1"/>
  </rowBreaks>
  <colBreaks count="1" manualBreakCount="1">
    <brk id="24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showGridLines="0" zoomScale="90" zoomScaleNormal="90" zoomScaleSheetLayoutView="48" workbookViewId="0">
      <selection activeCell="F23" sqref="F23"/>
    </sheetView>
  </sheetViews>
  <sheetFormatPr baseColWidth="10" defaultRowHeight="12.75" x14ac:dyDescent="0.2"/>
  <cols>
    <col min="1" max="1" width="17.5546875" style="141" customWidth="1"/>
    <col min="2" max="2" width="8.33203125" style="141" customWidth="1"/>
    <col min="3" max="3" width="8.44140625" style="141" customWidth="1"/>
    <col min="4" max="4" width="8.88671875" style="141" customWidth="1"/>
    <col min="5" max="6" width="8.109375" style="141" customWidth="1"/>
    <col min="7" max="7" width="8.33203125" style="141" customWidth="1"/>
    <col min="8" max="8" width="7.88671875" style="141" customWidth="1"/>
    <col min="9" max="9" width="7.77734375" style="141" customWidth="1"/>
    <col min="10" max="11" width="8" style="141" customWidth="1"/>
    <col min="12" max="15" width="7.44140625" style="141" customWidth="1"/>
    <col min="16" max="16" width="9.5546875" style="339" customWidth="1"/>
    <col min="17" max="16384" width="11.5546875" style="141"/>
  </cols>
  <sheetData>
    <row r="1" spans="1:17" x14ac:dyDescent="0.2">
      <c r="A1" s="234" t="s">
        <v>157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</row>
    <row r="2" spans="1:17" ht="12.75" customHeight="1" x14ac:dyDescent="0.2">
      <c r="A2" s="487" t="s">
        <v>81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</row>
    <row r="3" spans="1:17" ht="14.25" customHeight="1" x14ac:dyDescent="0.2">
      <c r="A3" s="482" t="s">
        <v>234</v>
      </c>
      <c r="B3" s="482"/>
      <c r="C3" s="482"/>
      <c r="D3" s="482"/>
      <c r="E3" s="482"/>
      <c r="F3" s="482"/>
      <c r="G3" s="310"/>
      <c r="H3" s="310"/>
      <c r="I3" s="310"/>
      <c r="J3" s="310"/>
      <c r="K3" s="310"/>
      <c r="L3" s="310"/>
      <c r="M3" s="310"/>
      <c r="N3" s="310"/>
      <c r="O3" s="310"/>
      <c r="P3" s="310"/>
    </row>
    <row r="4" spans="1:17" ht="12.75" customHeight="1" thickBot="1" x14ac:dyDescent="0.25">
      <c r="A4" s="311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09"/>
      <c r="M4" s="315"/>
      <c r="N4" s="315"/>
      <c r="O4" s="315"/>
      <c r="P4" s="315" t="s">
        <v>34</v>
      </c>
    </row>
    <row r="5" spans="1:17" ht="12" customHeight="1" x14ac:dyDescent="0.2">
      <c r="A5" s="484" t="s">
        <v>121</v>
      </c>
      <c r="B5" s="488" t="s">
        <v>150</v>
      </c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352"/>
    </row>
    <row r="6" spans="1:17" ht="12" customHeight="1" x14ac:dyDescent="0.2">
      <c r="A6" s="485"/>
      <c r="B6" s="479">
        <v>2000</v>
      </c>
      <c r="C6" s="479">
        <v>2001</v>
      </c>
      <c r="D6" s="479">
        <v>2002</v>
      </c>
      <c r="E6" s="479">
        <v>2003</v>
      </c>
      <c r="F6" s="479" t="s">
        <v>33</v>
      </c>
      <c r="G6" s="479" t="s">
        <v>36</v>
      </c>
      <c r="H6" s="479" t="s">
        <v>77</v>
      </c>
      <c r="I6" s="479">
        <v>2007</v>
      </c>
      <c r="J6" s="479" t="s">
        <v>41</v>
      </c>
      <c r="K6" s="479" t="s">
        <v>88</v>
      </c>
      <c r="L6" s="480" t="s">
        <v>102</v>
      </c>
      <c r="M6" s="480" t="s">
        <v>152</v>
      </c>
      <c r="N6" s="480" t="s">
        <v>186</v>
      </c>
      <c r="O6" s="480" t="s">
        <v>207</v>
      </c>
      <c r="P6" s="480" t="s">
        <v>227</v>
      </c>
    </row>
    <row r="7" spans="1:17" x14ac:dyDescent="0.2">
      <c r="A7" s="485"/>
      <c r="B7" s="479"/>
      <c r="C7" s="479"/>
      <c r="D7" s="479"/>
      <c r="E7" s="479"/>
      <c r="F7" s="479"/>
      <c r="G7" s="479"/>
      <c r="H7" s="479"/>
      <c r="I7" s="479"/>
      <c r="J7" s="479"/>
      <c r="K7" s="479"/>
      <c r="L7" s="480"/>
      <c r="M7" s="480"/>
      <c r="N7" s="480"/>
      <c r="O7" s="480"/>
      <c r="P7" s="480"/>
    </row>
    <row r="8" spans="1:17" ht="12.75" customHeight="1" x14ac:dyDescent="0.2">
      <c r="A8" s="142"/>
      <c r="B8" s="154"/>
      <c r="C8" s="154"/>
      <c r="D8" s="154"/>
      <c r="E8" s="154"/>
      <c r="F8" s="154"/>
      <c r="G8" s="155"/>
      <c r="H8" s="155"/>
      <c r="I8" s="155"/>
      <c r="J8" s="155"/>
      <c r="K8" s="155"/>
      <c r="L8" s="155"/>
      <c r="M8" s="155"/>
      <c r="N8" s="155"/>
      <c r="O8" s="155"/>
      <c r="P8" s="155"/>
    </row>
    <row r="9" spans="1:17" ht="12.75" customHeight="1" x14ac:dyDescent="0.2">
      <c r="A9" s="142" t="s">
        <v>119</v>
      </c>
      <c r="B9" s="144">
        <v>39265</v>
      </c>
      <c r="C9" s="144">
        <v>27056</v>
      </c>
      <c r="D9" s="144">
        <v>31884</v>
      </c>
      <c r="E9" s="144">
        <v>18829</v>
      </c>
      <c r="F9" s="144">
        <v>13387</v>
      </c>
      <c r="G9" s="144">
        <v>171989</v>
      </c>
      <c r="H9" s="144">
        <v>46057</v>
      </c>
      <c r="I9" s="144">
        <v>15659</v>
      </c>
      <c r="J9" s="144">
        <v>22034</v>
      </c>
      <c r="K9" s="144">
        <v>15575</v>
      </c>
      <c r="L9" s="144">
        <v>13315</v>
      </c>
      <c r="M9" s="144">
        <v>10401</v>
      </c>
      <c r="N9" s="144">
        <v>10938</v>
      </c>
      <c r="O9" s="144">
        <v>10600</v>
      </c>
      <c r="P9" s="144">
        <f>SUM(P11:P45)</f>
        <v>12523</v>
      </c>
    </row>
    <row r="10" spans="1:17" ht="12.75" customHeight="1" x14ac:dyDescent="0.2">
      <c r="A10" s="142"/>
      <c r="B10" s="145"/>
      <c r="C10" s="145"/>
      <c r="D10" s="145"/>
      <c r="E10" s="145"/>
      <c r="F10" s="145"/>
      <c r="G10" s="145"/>
      <c r="H10" s="145"/>
      <c r="I10" s="145"/>
      <c r="J10" s="145"/>
      <c r="K10" s="145"/>
    </row>
    <row r="11" spans="1:17" ht="12.75" customHeight="1" x14ac:dyDescent="0.2">
      <c r="A11" s="146" t="s">
        <v>13</v>
      </c>
      <c r="B11" s="145">
        <v>518</v>
      </c>
      <c r="C11" s="156">
        <v>376</v>
      </c>
      <c r="D11" s="156">
        <v>221</v>
      </c>
      <c r="E11" s="156">
        <v>266</v>
      </c>
      <c r="F11" s="145">
        <v>74</v>
      </c>
      <c r="G11" s="145">
        <v>450</v>
      </c>
      <c r="H11" s="145">
        <v>1472</v>
      </c>
      <c r="I11" s="145">
        <v>19</v>
      </c>
      <c r="J11" s="145">
        <v>26</v>
      </c>
      <c r="K11" s="145">
        <v>33</v>
      </c>
      <c r="L11" s="145">
        <v>28</v>
      </c>
      <c r="M11" s="145">
        <v>35</v>
      </c>
      <c r="N11" s="145">
        <v>92</v>
      </c>
      <c r="O11" s="145">
        <v>83</v>
      </c>
      <c r="P11" s="145">
        <v>61</v>
      </c>
      <c r="Q11" s="157"/>
    </row>
    <row r="12" spans="1:17" ht="12.75" customHeight="1" x14ac:dyDescent="0.2">
      <c r="A12" s="146" t="s">
        <v>19</v>
      </c>
      <c r="B12" s="156">
        <v>6438</v>
      </c>
      <c r="C12" s="156">
        <v>682</v>
      </c>
      <c r="D12" s="156">
        <v>3137</v>
      </c>
      <c r="E12" s="156">
        <v>599</v>
      </c>
      <c r="F12" s="145">
        <v>1062</v>
      </c>
      <c r="G12" s="145">
        <v>7230</v>
      </c>
      <c r="H12" s="145">
        <v>3003</v>
      </c>
      <c r="I12" s="145">
        <v>907</v>
      </c>
      <c r="J12" s="145">
        <v>706</v>
      </c>
      <c r="K12" s="145">
        <v>693</v>
      </c>
      <c r="L12" s="145">
        <v>1115</v>
      </c>
      <c r="M12" s="145">
        <v>706</v>
      </c>
      <c r="N12" s="145">
        <v>1096</v>
      </c>
      <c r="O12" s="145">
        <v>1436</v>
      </c>
      <c r="P12" s="145">
        <v>1445</v>
      </c>
      <c r="Q12" s="157"/>
    </row>
    <row r="13" spans="1:17" ht="12.75" customHeight="1" x14ac:dyDescent="0.2">
      <c r="A13" s="146" t="s">
        <v>20</v>
      </c>
      <c r="B13" s="156">
        <v>190</v>
      </c>
      <c r="C13" s="156">
        <v>225</v>
      </c>
      <c r="D13" s="156">
        <v>181</v>
      </c>
      <c r="E13" s="156">
        <v>335</v>
      </c>
      <c r="F13" s="145">
        <v>250</v>
      </c>
      <c r="G13" s="145">
        <v>306</v>
      </c>
      <c r="H13" s="145">
        <v>121</v>
      </c>
      <c r="I13" s="145">
        <v>29</v>
      </c>
      <c r="J13" s="145">
        <v>14</v>
      </c>
      <c r="K13" s="145">
        <v>13</v>
      </c>
      <c r="L13" s="145">
        <v>25</v>
      </c>
      <c r="M13" s="145">
        <v>16</v>
      </c>
      <c r="N13" s="145">
        <v>49</v>
      </c>
      <c r="O13" s="145">
        <v>33</v>
      </c>
      <c r="P13" s="145">
        <v>42</v>
      </c>
      <c r="Q13" s="157"/>
    </row>
    <row r="14" spans="1:17" ht="12.75" customHeight="1" x14ac:dyDescent="0.2">
      <c r="A14" s="146" t="s">
        <v>29</v>
      </c>
      <c r="B14" s="158">
        <v>72</v>
      </c>
      <c r="C14" s="158">
        <v>25</v>
      </c>
      <c r="D14" s="158">
        <v>51</v>
      </c>
      <c r="E14" s="158">
        <v>154</v>
      </c>
      <c r="F14" s="145">
        <v>65</v>
      </c>
      <c r="G14" s="145">
        <v>7227</v>
      </c>
      <c r="H14" s="145">
        <v>101</v>
      </c>
      <c r="I14" s="145">
        <v>2</v>
      </c>
      <c r="J14" s="145">
        <v>5</v>
      </c>
      <c r="K14" s="145">
        <v>0</v>
      </c>
      <c r="L14" s="145">
        <v>4</v>
      </c>
      <c r="M14" s="145">
        <v>1</v>
      </c>
      <c r="N14" s="145">
        <v>8</v>
      </c>
      <c r="O14" s="145">
        <v>21</v>
      </c>
      <c r="P14" s="145">
        <v>4</v>
      </c>
      <c r="Q14" s="157"/>
    </row>
    <row r="15" spans="1:17" ht="12.75" customHeight="1" x14ac:dyDescent="0.2">
      <c r="A15" s="146" t="s">
        <v>6</v>
      </c>
      <c r="B15" s="156">
        <v>639</v>
      </c>
      <c r="C15" s="156">
        <v>2488</v>
      </c>
      <c r="D15" s="156">
        <v>1347</v>
      </c>
      <c r="E15" s="156">
        <v>1542</v>
      </c>
      <c r="F15" s="145">
        <v>661</v>
      </c>
      <c r="G15" s="145">
        <v>4800</v>
      </c>
      <c r="H15" s="145">
        <v>1150</v>
      </c>
      <c r="I15" s="145">
        <v>431</v>
      </c>
      <c r="J15" s="145">
        <v>363</v>
      </c>
      <c r="K15" s="145">
        <v>295</v>
      </c>
      <c r="L15" s="145">
        <v>247</v>
      </c>
      <c r="M15" s="145">
        <v>333</v>
      </c>
      <c r="N15" s="145">
        <v>303</v>
      </c>
      <c r="O15" s="145">
        <v>221</v>
      </c>
      <c r="P15" s="145">
        <v>88</v>
      </c>
      <c r="Q15" s="157"/>
    </row>
    <row r="16" spans="1:17" ht="12.75" customHeight="1" x14ac:dyDescent="0.2">
      <c r="A16" s="146" t="s">
        <v>14</v>
      </c>
      <c r="B16" s="158">
        <v>201</v>
      </c>
      <c r="C16" s="158">
        <v>231</v>
      </c>
      <c r="D16" s="158">
        <v>252</v>
      </c>
      <c r="E16" s="158">
        <v>144</v>
      </c>
      <c r="F16" s="145">
        <v>98</v>
      </c>
      <c r="G16" s="145">
        <v>261</v>
      </c>
      <c r="H16" s="145">
        <v>129</v>
      </c>
      <c r="I16" s="145">
        <v>102</v>
      </c>
      <c r="J16" s="145">
        <v>70</v>
      </c>
      <c r="K16" s="145">
        <v>74</v>
      </c>
      <c r="L16" s="145">
        <v>57</v>
      </c>
      <c r="M16" s="145">
        <v>33</v>
      </c>
      <c r="N16" s="145">
        <v>67</v>
      </c>
      <c r="O16" s="145">
        <v>41</v>
      </c>
      <c r="P16" s="145">
        <v>121</v>
      </c>
      <c r="Q16" s="157"/>
    </row>
    <row r="17" spans="1:17" ht="12.75" customHeight="1" x14ac:dyDescent="0.2">
      <c r="A17" s="146" t="s">
        <v>1</v>
      </c>
      <c r="B17" s="158">
        <v>1701</v>
      </c>
      <c r="C17" s="158">
        <v>1041</v>
      </c>
      <c r="D17" s="158">
        <v>731</v>
      </c>
      <c r="E17" s="158">
        <v>679</v>
      </c>
      <c r="F17" s="145">
        <v>490</v>
      </c>
      <c r="G17" s="145">
        <v>1818</v>
      </c>
      <c r="H17" s="145">
        <v>1062</v>
      </c>
      <c r="I17" s="145">
        <v>912</v>
      </c>
      <c r="J17" s="145">
        <v>408</v>
      </c>
      <c r="K17" s="145">
        <v>144</v>
      </c>
      <c r="L17" s="145">
        <v>87</v>
      </c>
      <c r="M17" s="145">
        <v>63</v>
      </c>
      <c r="N17" s="145">
        <v>209</v>
      </c>
      <c r="O17" s="145">
        <v>181</v>
      </c>
      <c r="P17" s="145">
        <v>466</v>
      </c>
      <c r="Q17" s="157"/>
    </row>
    <row r="18" spans="1:17" ht="12.75" customHeight="1" x14ac:dyDescent="0.2">
      <c r="A18" s="146" t="s">
        <v>7</v>
      </c>
      <c r="B18" s="158">
        <v>3715</v>
      </c>
      <c r="C18" s="158">
        <v>1539</v>
      </c>
      <c r="D18" s="158">
        <v>4652</v>
      </c>
      <c r="E18" s="158">
        <v>1806</v>
      </c>
      <c r="F18" s="145">
        <v>650</v>
      </c>
      <c r="G18" s="145">
        <v>11970</v>
      </c>
      <c r="H18" s="145">
        <v>3633</v>
      </c>
      <c r="I18" s="145">
        <v>1189</v>
      </c>
      <c r="J18" s="145">
        <v>638</v>
      </c>
      <c r="K18" s="145">
        <v>591</v>
      </c>
      <c r="L18" s="145">
        <v>621</v>
      </c>
      <c r="M18" s="145">
        <v>475</v>
      </c>
      <c r="N18" s="145">
        <v>353</v>
      </c>
      <c r="O18" s="145">
        <v>312</v>
      </c>
      <c r="P18" s="145">
        <v>596</v>
      </c>
      <c r="Q18" s="157"/>
    </row>
    <row r="19" spans="1:17" ht="12.75" customHeight="1" x14ac:dyDescent="0.2">
      <c r="A19" s="131" t="s">
        <v>107</v>
      </c>
      <c r="B19" s="158">
        <v>142</v>
      </c>
      <c r="C19" s="158">
        <v>6395</v>
      </c>
      <c r="D19" s="158">
        <v>162</v>
      </c>
      <c r="E19" s="158">
        <v>589</v>
      </c>
      <c r="F19" s="158">
        <v>258</v>
      </c>
      <c r="G19" s="145">
        <v>5090</v>
      </c>
      <c r="H19" s="145">
        <v>836</v>
      </c>
      <c r="I19" s="145">
        <v>544</v>
      </c>
      <c r="J19" s="145">
        <v>942</v>
      </c>
      <c r="K19" s="145">
        <v>265</v>
      </c>
      <c r="L19" s="145">
        <v>1365</v>
      </c>
      <c r="M19" s="145">
        <v>511</v>
      </c>
      <c r="N19" s="145">
        <v>365</v>
      </c>
      <c r="O19" s="145">
        <v>263</v>
      </c>
      <c r="P19" s="145">
        <v>323</v>
      </c>
      <c r="Q19" s="159"/>
    </row>
    <row r="20" spans="1:17" ht="12.75" customHeight="1" x14ac:dyDescent="0.2">
      <c r="A20" s="131" t="s">
        <v>106</v>
      </c>
      <c r="B20" s="158">
        <v>3197</v>
      </c>
      <c r="C20" s="158">
        <v>264</v>
      </c>
      <c r="D20" s="158">
        <v>317</v>
      </c>
      <c r="E20" s="158">
        <v>443</v>
      </c>
      <c r="F20" s="158">
        <v>468</v>
      </c>
      <c r="G20" s="145">
        <v>4790</v>
      </c>
      <c r="H20" s="145">
        <v>1740</v>
      </c>
      <c r="I20" s="145">
        <v>583</v>
      </c>
      <c r="J20" s="145">
        <v>1418</v>
      </c>
      <c r="K20" s="145">
        <v>1882</v>
      </c>
      <c r="L20" s="145">
        <v>1230</v>
      </c>
      <c r="M20" s="145">
        <v>914</v>
      </c>
      <c r="N20" s="145">
        <v>411</v>
      </c>
      <c r="O20" s="145">
        <v>389</v>
      </c>
      <c r="P20" s="145">
        <v>847</v>
      </c>
      <c r="Q20" s="159"/>
    </row>
    <row r="21" spans="1:17" ht="12.75" customHeight="1" x14ac:dyDescent="0.2">
      <c r="A21" s="132" t="s">
        <v>8</v>
      </c>
      <c r="B21" s="156">
        <v>575</v>
      </c>
      <c r="C21" s="156">
        <v>431</v>
      </c>
      <c r="D21" s="156">
        <v>486</v>
      </c>
      <c r="E21" s="156">
        <v>529</v>
      </c>
      <c r="F21" s="145">
        <v>235</v>
      </c>
      <c r="G21" s="145">
        <v>261</v>
      </c>
      <c r="H21" s="145">
        <v>494</v>
      </c>
      <c r="I21" s="145">
        <v>18</v>
      </c>
      <c r="J21" s="145">
        <v>28</v>
      </c>
      <c r="K21" s="145">
        <v>13</v>
      </c>
      <c r="L21" s="145">
        <v>49</v>
      </c>
      <c r="M21" s="145">
        <v>64</v>
      </c>
      <c r="N21" s="145">
        <v>58</v>
      </c>
      <c r="O21" s="145">
        <v>73</v>
      </c>
      <c r="P21" s="145">
        <v>67</v>
      </c>
      <c r="Q21" s="157"/>
    </row>
    <row r="22" spans="1:17" ht="12.75" customHeight="1" x14ac:dyDescent="0.2">
      <c r="A22" s="132" t="s">
        <v>15</v>
      </c>
      <c r="B22" s="156">
        <v>1300</v>
      </c>
      <c r="C22" s="156">
        <v>453</v>
      </c>
      <c r="D22" s="156">
        <v>169</v>
      </c>
      <c r="E22" s="156">
        <v>265</v>
      </c>
      <c r="F22" s="145">
        <v>82</v>
      </c>
      <c r="G22" s="145">
        <v>10020</v>
      </c>
      <c r="H22" s="145">
        <v>2038</v>
      </c>
      <c r="I22" s="145">
        <v>118</v>
      </c>
      <c r="J22" s="145">
        <v>140</v>
      </c>
      <c r="K22" s="145">
        <v>1352</v>
      </c>
      <c r="L22" s="145">
        <v>61</v>
      </c>
      <c r="M22" s="145">
        <v>366</v>
      </c>
      <c r="N22" s="145">
        <v>813</v>
      </c>
      <c r="O22" s="145">
        <v>324</v>
      </c>
      <c r="P22" s="145">
        <v>388</v>
      </c>
      <c r="Q22" s="157"/>
    </row>
    <row r="23" spans="1:17" ht="12.75" customHeight="1" x14ac:dyDescent="0.2">
      <c r="A23" s="132" t="s">
        <v>2</v>
      </c>
      <c r="B23" s="158">
        <v>1202</v>
      </c>
      <c r="C23" s="158">
        <v>2423</v>
      </c>
      <c r="D23" s="158">
        <v>432</v>
      </c>
      <c r="E23" s="158">
        <v>512</v>
      </c>
      <c r="F23" s="145">
        <v>810</v>
      </c>
      <c r="G23" s="145">
        <v>25362</v>
      </c>
      <c r="H23" s="145">
        <v>7655</v>
      </c>
      <c r="I23" s="145">
        <v>3383</v>
      </c>
      <c r="J23" s="145">
        <v>7381</v>
      </c>
      <c r="K23" s="145">
        <v>4299</v>
      </c>
      <c r="L23" s="145">
        <v>1074</v>
      </c>
      <c r="M23" s="145">
        <v>667</v>
      </c>
      <c r="N23" s="145">
        <v>229</v>
      </c>
      <c r="O23" s="145">
        <v>674</v>
      </c>
      <c r="P23" s="145">
        <v>187</v>
      </c>
      <c r="Q23" s="157"/>
    </row>
    <row r="24" spans="1:17" ht="12.75" customHeight="1" x14ac:dyDescent="0.2">
      <c r="A24" s="132" t="s">
        <v>5</v>
      </c>
      <c r="B24" s="156">
        <v>279</v>
      </c>
      <c r="C24" s="156">
        <v>236</v>
      </c>
      <c r="D24" s="156">
        <v>136</v>
      </c>
      <c r="E24" s="156">
        <v>63</v>
      </c>
      <c r="F24" s="145">
        <v>77</v>
      </c>
      <c r="G24" s="145">
        <v>10</v>
      </c>
      <c r="H24" s="145">
        <v>83</v>
      </c>
      <c r="I24" s="145">
        <v>12</v>
      </c>
      <c r="J24" s="145">
        <v>46</v>
      </c>
      <c r="K24" s="145">
        <v>133</v>
      </c>
      <c r="L24" s="145">
        <v>37</v>
      </c>
      <c r="M24" s="145">
        <v>47</v>
      </c>
      <c r="N24" s="145">
        <v>59</v>
      </c>
      <c r="O24" s="145">
        <v>49</v>
      </c>
      <c r="P24" s="145">
        <v>48</v>
      </c>
      <c r="Q24" s="157"/>
    </row>
    <row r="25" spans="1:17" ht="12.75" customHeight="1" x14ac:dyDescent="0.2">
      <c r="A25" s="132" t="s">
        <v>16</v>
      </c>
      <c r="B25" s="158">
        <v>1851</v>
      </c>
      <c r="C25" s="158">
        <v>1242</v>
      </c>
      <c r="D25" s="158">
        <v>856</v>
      </c>
      <c r="E25" s="158">
        <v>1040</v>
      </c>
      <c r="F25" s="145">
        <v>245</v>
      </c>
      <c r="G25" s="145">
        <v>1440</v>
      </c>
      <c r="H25" s="145">
        <v>1262</v>
      </c>
      <c r="I25" s="145">
        <v>234</v>
      </c>
      <c r="J25" s="145">
        <v>562</v>
      </c>
      <c r="K25" s="145">
        <v>406</v>
      </c>
      <c r="L25" s="145">
        <v>449</v>
      </c>
      <c r="M25" s="145">
        <v>625</v>
      </c>
      <c r="N25" s="145">
        <v>565</v>
      </c>
      <c r="O25" s="145">
        <v>400</v>
      </c>
      <c r="P25" s="145">
        <v>401</v>
      </c>
      <c r="Q25" s="157"/>
    </row>
    <row r="26" spans="1:17" ht="12.75" customHeight="1" x14ac:dyDescent="0.2">
      <c r="A26" s="131" t="s">
        <v>109</v>
      </c>
      <c r="B26" s="158">
        <v>846</v>
      </c>
      <c r="C26" s="158">
        <v>391</v>
      </c>
      <c r="D26" s="158">
        <v>2185</v>
      </c>
      <c r="E26" s="158">
        <v>799</v>
      </c>
      <c r="F26" s="145">
        <v>610</v>
      </c>
      <c r="G26" s="145">
        <v>11890</v>
      </c>
      <c r="H26" s="145">
        <v>2436</v>
      </c>
      <c r="I26" s="145">
        <v>784</v>
      </c>
      <c r="J26" s="145">
        <v>1132</v>
      </c>
      <c r="K26" s="145">
        <v>275</v>
      </c>
      <c r="L26" s="145">
        <v>376</v>
      </c>
      <c r="M26" s="145">
        <v>550</v>
      </c>
      <c r="N26" s="145">
        <v>806</v>
      </c>
      <c r="O26" s="145">
        <v>592</v>
      </c>
      <c r="P26" s="145">
        <v>1352</v>
      </c>
      <c r="Q26" s="157"/>
    </row>
    <row r="27" spans="1:17" ht="12.75" customHeight="1" x14ac:dyDescent="0.2">
      <c r="A27" s="131" t="s">
        <v>110</v>
      </c>
      <c r="B27" s="145">
        <v>480</v>
      </c>
      <c r="C27" s="145">
        <v>335</v>
      </c>
      <c r="D27" s="145">
        <v>350</v>
      </c>
      <c r="E27" s="145">
        <v>798</v>
      </c>
      <c r="F27" s="145">
        <v>260</v>
      </c>
      <c r="G27" s="145">
        <v>441</v>
      </c>
      <c r="H27" s="145">
        <v>290</v>
      </c>
      <c r="I27" s="145">
        <v>50</v>
      </c>
      <c r="J27" s="145">
        <v>39</v>
      </c>
      <c r="K27" s="145">
        <v>37</v>
      </c>
      <c r="L27" s="145">
        <v>48</v>
      </c>
      <c r="M27" s="145">
        <v>72</v>
      </c>
      <c r="N27" s="145">
        <v>127</v>
      </c>
      <c r="O27" s="145">
        <v>117</v>
      </c>
      <c r="P27" s="145">
        <v>55</v>
      </c>
      <c r="Q27" s="157"/>
    </row>
    <row r="28" spans="1:17" ht="12.75" customHeight="1" x14ac:dyDescent="0.2">
      <c r="A28" s="146" t="s">
        <v>17</v>
      </c>
      <c r="B28" s="158">
        <v>809</v>
      </c>
      <c r="C28" s="158">
        <v>198</v>
      </c>
      <c r="D28" s="158">
        <v>97</v>
      </c>
      <c r="E28" s="158">
        <v>426</v>
      </c>
      <c r="F28" s="145">
        <v>534</v>
      </c>
      <c r="G28" s="145">
        <v>846</v>
      </c>
      <c r="H28" s="145">
        <v>266</v>
      </c>
      <c r="I28" s="145">
        <v>128</v>
      </c>
      <c r="J28" s="145">
        <v>286</v>
      </c>
      <c r="K28" s="145">
        <v>263</v>
      </c>
      <c r="L28" s="145">
        <v>20</v>
      </c>
      <c r="M28" s="145">
        <v>50</v>
      </c>
      <c r="N28" s="145">
        <v>44</v>
      </c>
      <c r="O28" s="145">
        <v>35</v>
      </c>
      <c r="P28" s="145">
        <v>60</v>
      </c>
      <c r="Q28" s="157"/>
    </row>
    <row r="29" spans="1:17" ht="12.75" customHeight="1" x14ac:dyDescent="0.2">
      <c r="A29" s="146" t="s">
        <v>3</v>
      </c>
      <c r="B29" s="158">
        <v>104</v>
      </c>
      <c r="C29" s="158">
        <v>96</v>
      </c>
      <c r="D29" s="158">
        <v>456</v>
      </c>
      <c r="E29" s="158">
        <v>216</v>
      </c>
      <c r="F29" s="145">
        <v>194</v>
      </c>
      <c r="G29" s="145">
        <v>1650</v>
      </c>
      <c r="H29" s="145">
        <v>1656</v>
      </c>
      <c r="I29" s="145">
        <v>729</v>
      </c>
      <c r="J29" s="145">
        <v>982</v>
      </c>
      <c r="K29" s="145">
        <v>396</v>
      </c>
      <c r="L29" s="145">
        <v>898</v>
      </c>
      <c r="M29" s="145">
        <v>873</v>
      </c>
      <c r="N29" s="145">
        <v>430</v>
      </c>
      <c r="O29" s="145">
        <v>778</v>
      </c>
      <c r="P29" s="145">
        <v>288</v>
      </c>
      <c r="Q29" s="157"/>
    </row>
    <row r="30" spans="1:17" ht="12.75" customHeight="1" x14ac:dyDescent="0.2">
      <c r="A30" s="146" t="s">
        <v>18</v>
      </c>
      <c r="B30" s="158">
        <v>533</v>
      </c>
      <c r="C30" s="158">
        <v>249</v>
      </c>
      <c r="D30" s="158">
        <v>68</v>
      </c>
      <c r="E30" s="158">
        <v>131</v>
      </c>
      <c r="F30" s="145">
        <v>115</v>
      </c>
      <c r="G30" s="145">
        <v>864</v>
      </c>
      <c r="H30" s="145">
        <v>367</v>
      </c>
      <c r="I30" s="145">
        <v>67</v>
      </c>
      <c r="J30" s="145">
        <v>104</v>
      </c>
      <c r="K30" s="145">
        <v>112</v>
      </c>
      <c r="L30" s="145">
        <v>26</v>
      </c>
      <c r="M30" s="145">
        <v>46</v>
      </c>
      <c r="N30" s="145">
        <v>93</v>
      </c>
      <c r="O30" s="145">
        <v>41</v>
      </c>
      <c r="P30" s="145">
        <v>50</v>
      </c>
      <c r="Q30" s="157"/>
    </row>
    <row r="31" spans="1:17" ht="12.75" customHeight="1" x14ac:dyDescent="0.2">
      <c r="A31" s="146" t="s">
        <v>9</v>
      </c>
      <c r="B31" s="156">
        <v>1238</v>
      </c>
      <c r="C31" s="156">
        <v>1011</v>
      </c>
      <c r="D31" s="156">
        <v>4739</v>
      </c>
      <c r="E31" s="156">
        <v>1481</v>
      </c>
      <c r="F31" s="145">
        <v>1654</v>
      </c>
      <c r="G31" s="145">
        <v>21600</v>
      </c>
      <c r="H31" s="145">
        <v>3192</v>
      </c>
      <c r="I31" s="145">
        <v>670</v>
      </c>
      <c r="J31" s="145">
        <v>597</v>
      </c>
      <c r="K31" s="145">
        <v>524</v>
      </c>
      <c r="L31" s="145">
        <v>1202</v>
      </c>
      <c r="M31" s="145">
        <v>994</v>
      </c>
      <c r="N31" s="145">
        <v>1025</v>
      </c>
      <c r="O31" s="145">
        <v>1017</v>
      </c>
      <c r="P31" s="145">
        <v>907</v>
      </c>
      <c r="Q31" s="157"/>
    </row>
    <row r="32" spans="1:17" ht="12.75" customHeight="1" x14ac:dyDescent="0.2">
      <c r="A32" s="146" t="s">
        <v>23</v>
      </c>
      <c r="B32" s="158">
        <v>606</v>
      </c>
      <c r="C32" s="158">
        <v>423</v>
      </c>
      <c r="D32" s="158">
        <v>1378</v>
      </c>
      <c r="E32" s="158">
        <v>774</v>
      </c>
      <c r="F32" s="145">
        <v>158</v>
      </c>
      <c r="G32" s="145">
        <v>2376</v>
      </c>
      <c r="H32" s="145">
        <v>1395</v>
      </c>
      <c r="I32" s="145">
        <v>374</v>
      </c>
      <c r="J32" s="145">
        <v>239</v>
      </c>
      <c r="K32" s="145">
        <v>183</v>
      </c>
      <c r="L32" s="145">
        <v>241</v>
      </c>
      <c r="M32" s="145">
        <v>124</v>
      </c>
      <c r="N32" s="145">
        <v>127</v>
      </c>
      <c r="O32" s="145">
        <v>140</v>
      </c>
      <c r="P32" s="145">
        <v>291</v>
      </c>
      <c r="Q32" s="157"/>
    </row>
    <row r="33" spans="1:17" ht="12.75" customHeight="1" x14ac:dyDescent="0.2">
      <c r="A33" s="146" t="s">
        <v>24</v>
      </c>
      <c r="B33" s="158">
        <v>614</v>
      </c>
      <c r="C33" s="158">
        <v>492</v>
      </c>
      <c r="D33" s="158">
        <v>624</v>
      </c>
      <c r="E33" s="158">
        <v>492</v>
      </c>
      <c r="F33" s="145">
        <v>327</v>
      </c>
      <c r="G33" s="145">
        <v>6579</v>
      </c>
      <c r="H33" s="145">
        <v>1031</v>
      </c>
      <c r="I33" s="145">
        <v>536</v>
      </c>
      <c r="J33" s="145">
        <v>948</v>
      </c>
      <c r="K33" s="145">
        <v>71</v>
      </c>
      <c r="L33" s="145">
        <v>278</v>
      </c>
      <c r="M33" s="145">
        <v>265</v>
      </c>
      <c r="N33" s="145">
        <v>432</v>
      </c>
      <c r="O33" s="145">
        <v>447</v>
      </c>
      <c r="P33" s="145">
        <v>1441</v>
      </c>
      <c r="Q33" s="157"/>
    </row>
    <row r="34" spans="1:17" ht="12.75" customHeight="1" x14ac:dyDescent="0.2">
      <c r="A34" s="146" t="s">
        <v>4</v>
      </c>
      <c r="B34" s="158">
        <v>75</v>
      </c>
      <c r="C34" s="158">
        <v>110</v>
      </c>
      <c r="D34" s="158">
        <v>59</v>
      </c>
      <c r="E34" s="158">
        <v>210</v>
      </c>
      <c r="F34" s="145">
        <v>166</v>
      </c>
      <c r="G34" s="145">
        <v>1830</v>
      </c>
      <c r="H34" s="145">
        <v>537</v>
      </c>
      <c r="I34" s="145">
        <v>79</v>
      </c>
      <c r="J34" s="145">
        <v>95</v>
      </c>
      <c r="K34" s="145">
        <v>26</v>
      </c>
      <c r="L34" s="145">
        <v>15</v>
      </c>
      <c r="M34" s="145">
        <v>14</v>
      </c>
      <c r="N34" s="145">
        <v>11</v>
      </c>
      <c r="O34" s="145">
        <v>4</v>
      </c>
      <c r="P34" s="145">
        <v>11</v>
      </c>
      <c r="Q34" s="157"/>
    </row>
    <row r="35" spans="1:17" ht="12.75" customHeight="1" x14ac:dyDescent="0.2">
      <c r="A35" s="146" t="s">
        <v>30</v>
      </c>
      <c r="B35" s="158">
        <v>493</v>
      </c>
      <c r="C35" s="158">
        <v>515</v>
      </c>
      <c r="D35" s="158">
        <v>239</v>
      </c>
      <c r="E35" s="158">
        <v>190</v>
      </c>
      <c r="F35" s="145">
        <v>116</v>
      </c>
      <c r="G35" s="145">
        <v>3195</v>
      </c>
      <c r="H35" s="145">
        <v>335</v>
      </c>
      <c r="I35" s="145">
        <v>102</v>
      </c>
      <c r="J35" s="145">
        <v>62</v>
      </c>
      <c r="K35" s="145">
        <v>50</v>
      </c>
      <c r="L35" s="145">
        <v>82</v>
      </c>
      <c r="M35" s="145">
        <v>71</v>
      </c>
      <c r="N35" s="145">
        <v>530</v>
      </c>
      <c r="O35" s="145">
        <v>291</v>
      </c>
      <c r="P35" s="145">
        <v>458</v>
      </c>
      <c r="Q35" s="157"/>
    </row>
    <row r="36" spans="1:17" ht="12.75" customHeight="1" x14ac:dyDescent="0.2">
      <c r="A36" s="146" t="s">
        <v>10</v>
      </c>
      <c r="B36" s="158">
        <v>5358</v>
      </c>
      <c r="C36" s="158">
        <v>323</v>
      </c>
      <c r="D36" s="158">
        <v>210</v>
      </c>
      <c r="E36" s="158">
        <v>350</v>
      </c>
      <c r="F36" s="145">
        <v>306</v>
      </c>
      <c r="G36" s="145">
        <v>10470</v>
      </c>
      <c r="H36" s="145">
        <v>901</v>
      </c>
      <c r="I36" s="145">
        <v>198</v>
      </c>
      <c r="J36" s="145">
        <v>676</v>
      </c>
      <c r="K36" s="145">
        <v>153</v>
      </c>
      <c r="L36" s="145">
        <v>174</v>
      </c>
      <c r="M36" s="145">
        <v>120</v>
      </c>
      <c r="N36" s="145">
        <v>107</v>
      </c>
      <c r="O36" s="145">
        <v>100</v>
      </c>
      <c r="P36" s="145">
        <v>52</v>
      </c>
      <c r="Q36" s="157"/>
    </row>
    <row r="37" spans="1:17" ht="12.75" customHeight="1" x14ac:dyDescent="0.2">
      <c r="A37" s="146" t="s">
        <v>21</v>
      </c>
      <c r="B37" s="158">
        <v>1031</v>
      </c>
      <c r="C37" s="158">
        <v>245</v>
      </c>
      <c r="D37" s="158">
        <v>196</v>
      </c>
      <c r="E37" s="158">
        <v>457</v>
      </c>
      <c r="F37" s="145">
        <v>619</v>
      </c>
      <c r="G37" s="145">
        <v>5930</v>
      </c>
      <c r="H37" s="145">
        <v>1189</v>
      </c>
      <c r="I37" s="145">
        <v>585</v>
      </c>
      <c r="J37" s="145">
        <v>1070</v>
      </c>
      <c r="K37" s="145">
        <v>1059</v>
      </c>
      <c r="L37" s="145">
        <v>387</v>
      </c>
      <c r="M37" s="145">
        <v>141</v>
      </c>
      <c r="N37" s="145">
        <v>197</v>
      </c>
      <c r="O37" s="145">
        <v>167</v>
      </c>
      <c r="P37" s="145">
        <v>122</v>
      </c>
      <c r="Q37" s="157"/>
    </row>
    <row r="38" spans="1:17" ht="12.75" customHeight="1" x14ac:dyDescent="0.2">
      <c r="A38" s="146" t="s">
        <v>22</v>
      </c>
      <c r="B38" s="158">
        <v>544</v>
      </c>
      <c r="C38" s="158">
        <v>1419</v>
      </c>
      <c r="D38" s="158">
        <v>415</v>
      </c>
      <c r="E38" s="158">
        <v>387</v>
      </c>
      <c r="F38" s="145">
        <v>385</v>
      </c>
      <c r="G38" s="145">
        <v>1570</v>
      </c>
      <c r="H38" s="145">
        <v>1823</v>
      </c>
      <c r="I38" s="145">
        <v>1848</v>
      </c>
      <c r="J38" s="145">
        <v>1622</v>
      </c>
      <c r="K38" s="145">
        <v>1410</v>
      </c>
      <c r="L38" s="145">
        <v>1748</v>
      </c>
      <c r="M38" s="145">
        <v>815</v>
      </c>
      <c r="N38" s="145">
        <v>840</v>
      </c>
      <c r="O38" s="145">
        <v>1160</v>
      </c>
      <c r="P38" s="145">
        <v>1033</v>
      </c>
      <c r="Q38" s="157"/>
    </row>
    <row r="39" spans="1:17" ht="12.75" customHeight="1" x14ac:dyDescent="0.2">
      <c r="A39" s="146" t="s">
        <v>25</v>
      </c>
      <c r="B39" s="156">
        <v>252</v>
      </c>
      <c r="C39" s="156">
        <v>97</v>
      </c>
      <c r="D39" s="156">
        <v>80</v>
      </c>
      <c r="E39" s="156">
        <v>63</v>
      </c>
      <c r="F39" s="145">
        <v>207</v>
      </c>
      <c r="G39" s="145">
        <v>2214</v>
      </c>
      <c r="H39" s="145">
        <v>502</v>
      </c>
      <c r="I39" s="145">
        <v>126</v>
      </c>
      <c r="J39" s="145">
        <v>55</v>
      </c>
      <c r="K39" s="145">
        <v>56</v>
      </c>
      <c r="L39" s="145">
        <v>85</v>
      </c>
      <c r="M39" s="145">
        <v>46</v>
      </c>
      <c r="N39" s="145">
        <v>177</v>
      </c>
      <c r="O39" s="145">
        <v>175</v>
      </c>
      <c r="P39" s="145">
        <v>167</v>
      </c>
      <c r="Q39" s="157"/>
    </row>
    <row r="40" spans="1:17" ht="12.75" customHeight="1" x14ac:dyDescent="0.2">
      <c r="A40" s="146" t="s">
        <v>11</v>
      </c>
      <c r="B40" s="156">
        <v>721</v>
      </c>
      <c r="C40" s="156">
        <v>727</v>
      </c>
      <c r="D40" s="156">
        <v>5748</v>
      </c>
      <c r="E40" s="156">
        <v>793</v>
      </c>
      <c r="F40" s="145">
        <v>750</v>
      </c>
      <c r="G40" s="145">
        <v>5390</v>
      </c>
      <c r="H40" s="145">
        <v>967</v>
      </c>
      <c r="I40" s="145">
        <v>210</v>
      </c>
      <c r="J40" s="145">
        <v>297</v>
      </c>
      <c r="K40" s="145">
        <v>62</v>
      </c>
      <c r="L40" s="145">
        <v>298</v>
      </c>
      <c r="M40" s="145">
        <v>549</v>
      </c>
      <c r="N40" s="145">
        <v>331</v>
      </c>
      <c r="O40" s="145">
        <v>356</v>
      </c>
      <c r="P40" s="145">
        <v>398</v>
      </c>
      <c r="Q40" s="157"/>
    </row>
    <row r="41" spans="1:17" ht="12.75" customHeight="1" x14ac:dyDescent="0.2">
      <c r="A41" s="146" t="s">
        <v>26</v>
      </c>
      <c r="B41" s="156">
        <v>43</v>
      </c>
      <c r="C41" s="156">
        <v>24</v>
      </c>
      <c r="D41" s="156">
        <v>15</v>
      </c>
      <c r="E41" s="156">
        <v>46</v>
      </c>
      <c r="F41" s="145">
        <v>14</v>
      </c>
      <c r="G41" s="145">
        <v>0</v>
      </c>
      <c r="H41" s="145">
        <v>23</v>
      </c>
      <c r="I41" s="145">
        <v>0</v>
      </c>
      <c r="J41" s="145">
        <v>15</v>
      </c>
      <c r="K41" s="145">
        <v>199</v>
      </c>
      <c r="L41" s="145">
        <v>27</v>
      </c>
      <c r="M41" s="145">
        <v>20</v>
      </c>
      <c r="N41" s="145">
        <v>85</v>
      </c>
      <c r="O41" s="145">
        <v>60</v>
      </c>
      <c r="P41" s="145">
        <v>16</v>
      </c>
      <c r="Q41" s="157"/>
    </row>
    <row r="42" spans="1:17" ht="12.75" customHeight="1" x14ac:dyDescent="0.2">
      <c r="A42" s="146" t="s">
        <v>27</v>
      </c>
      <c r="B42" s="158">
        <v>477</v>
      </c>
      <c r="C42" s="158">
        <v>312</v>
      </c>
      <c r="D42" s="158">
        <v>1137</v>
      </c>
      <c r="E42" s="158">
        <v>482</v>
      </c>
      <c r="F42" s="145">
        <v>717</v>
      </c>
      <c r="G42" s="145">
        <v>4920</v>
      </c>
      <c r="H42" s="145">
        <v>1860</v>
      </c>
      <c r="I42" s="145">
        <v>338</v>
      </c>
      <c r="J42" s="145">
        <v>794</v>
      </c>
      <c r="K42" s="145">
        <v>399</v>
      </c>
      <c r="L42" s="145">
        <v>804</v>
      </c>
      <c r="M42" s="145">
        <v>536</v>
      </c>
      <c r="N42" s="145">
        <v>675</v>
      </c>
      <c r="O42" s="145">
        <v>351</v>
      </c>
      <c r="P42" s="145">
        <v>515</v>
      </c>
      <c r="Q42" s="157"/>
    </row>
    <row r="43" spans="1:17" ht="12.75" customHeight="1" x14ac:dyDescent="0.2">
      <c r="A43" s="146" t="s">
        <v>28</v>
      </c>
      <c r="B43" s="158">
        <v>1767</v>
      </c>
      <c r="C43" s="158">
        <v>867</v>
      </c>
      <c r="D43" s="158">
        <v>406</v>
      </c>
      <c r="E43" s="158">
        <v>1021</v>
      </c>
      <c r="F43" s="145">
        <v>492</v>
      </c>
      <c r="G43" s="145">
        <v>7947</v>
      </c>
      <c r="H43" s="145">
        <v>712</v>
      </c>
      <c r="I43" s="145">
        <v>9</v>
      </c>
      <c r="J43" s="145">
        <v>210</v>
      </c>
      <c r="K43" s="145">
        <v>82</v>
      </c>
      <c r="L43" s="145">
        <v>144</v>
      </c>
      <c r="M43" s="145">
        <v>205</v>
      </c>
      <c r="N43" s="145">
        <v>183</v>
      </c>
      <c r="O43" s="145">
        <v>225</v>
      </c>
      <c r="P43" s="145">
        <v>168</v>
      </c>
      <c r="Q43" s="157"/>
    </row>
    <row r="44" spans="1:17" ht="12.75" customHeight="1" x14ac:dyDescent="0.2">
      <c r="A44" s="146" t="s">
        <v>31</v>
      </c>
      <c r="B44" s="156">
        <v>129</v>
      </c>
      <c r="C44" s="156">
        <v>161</v>
      </c>
      <c r="D44" s="156">
        <v>279</v>
      </c>
      <c r="E44" s="156">
        <v>580</v>
      </c>
      <c r="F44" s="145">
        <v>223</v>
      </c>
      <c r="G44" s="145">
        <v>126</v>
      </c>
      <c r="H44" s="145">
        <v>1669</v>
      </c>
      <c r="I44" s="145">
        <v>335</v>
      </c>
      <c r="J44" s="145">
        <v>61</v>
      </c>
      <c r="K44" s="145">
        <v>5</v>
      </c>
      <c r="L44" s="145">
        <v>10</v>
      </c>
      <c r="M44" s="145">
        <v>45</v>
      </c>
      <c r="N44" s="145">
        <v>27</v>
      </c>
      <c r="O44" s="145">
        <v>20</v>
      </c>
      <c r="P44" s="145">
        <v>27</v>
      </c>
      <c r="Q44" s="157"/>
    </row>
    <row r="45" spans="1:17" ht="12.75" customHeight="1" thickBot="1" x14ac:dyDescent="0.25">
      <c r="A45" s="316" t="s">
        <v>12</v>
      </c>
      <c r="B45" s="317">
        <v>1125</v>
      </c>
      <c r="C45" s="317">
        <v>1010</v>
      </c>
      <c r="D45" s="317">
        <v>73</v>
      </c>
      <c r="E45" s="317">
        <v>167</v>
      </c>
      <c r="F45" s="318">
        <v>15</v>
      </c>
      <c r="G45" s="318">
        <v>1116</v>
      </c>
      <c r="H45" s="318">
        <v>127</v>
      </c>
      <c r="I45" s="318">
        <v>8</v>
      </c>
      <c r="J45" s="318">
        <v>3</v>
      </c>
      <c r="K45" s="318">
        <v>20</v>
      </c>
      <c r="L45" s="318">
        <v>3</v>
      </c>
      <c r="M45" s="318">
        <v>9</v>
      </c>
      <c r="N45" s="318">
        <v>14</v>
      </c>
      <c r="O45" s="318">
        <v>24</v>
      </c>
      <c r="P45" s="318">
        <v>28</v>
      </c>
      <c r="Q45" s="157"/>
    </row>
    <row r="46" spans="1:17" ht="12" customHeight="1" x14ac:dyDescent="0.2">
      <c r="A46" s="160" t="s">
        <v>104</v>
      </c>
      <c r="B46" s="161"/>
      <c r="C46" s="161"/>
      <c r="D46" s="161"/>
      <c r="E46" s="161"/>
      <c r="F46" s="161"/>
      <c r="G46" s="161"/>
      <c r="H46" s="161"/>
      <c r="I46" s="162"/>
      <c r="J46" s="162"/>
      <c r="K46" s="162"/>
      <c r="L46" s="162"/>
      <c r="M46" s="162"/>
      <c r="N46" s="162"/>
      <c r="O46" s="162"/>
      <c r="P46" s="162"/>
    </row>
    <row r="47" spans="1:17" ht="12.75" customHeight="1" x14ac:dyDescent="0.2">
      <c r="A47" s="149" t="s">
        <v>97</v>
      </c>
    </row>
    <row r="48" spans="1:17" ht="12.75" customHeight="1" x14ac:dyDescent="0.2">
      <c r="A48" s="170" t="s">
        <v>191</v>
      </c>
    </row>
    <row r="49" spans="1:8" ht="13.5" customHeight="1" x14ac:dyDescent="0.2">
      <c r="A49" s="486"/>
      <c r="B49" s="486"/>
      <c r="C49" s="486"/>
      <c r="D49" s="486"/>
      <c r="E49" s="486"/>
      <c r="F49" s="486"/>
      <c r="G49" s="486"/>
      <c r="H49" s="486"/>
    </row>
  </sheetData>
  <mergeCells count="20">
    <mergeCell ref="A2:P2"/>
    <mergeCell ref="D6:D7"/>
    <mergeCell ref="K6:K7"/>
    <mergeCell ref="L6:L7"/>
    <mergeCell ref="E6:E7"/>
    <mergeCell ref="F6:F7"/>
    <mergeCell ref="A3:F3"/>
    <mergeCell ref="G6:G7"/>
    <mergeCell ref="H6:H7"/>
    <mergeCell ref="I6:I7"/>
    <mergeCell ref="J6:J7"/>
    <mergeCell ref="B5:O5"/>
    <mergeCell ref="M6:M7"/>
    <mergeCell ref="O6:O7"/>
    <mergeCell ref="N6:N7"/>
    <mergeCell ref="A49:H49"/>
    <mergeCell ref="A5:A7"/>
    <mergeCell ref="B6:B7"/>
    <mergeCell ref="C6:C7"/>
    <mergeCell ref="P6:P7"/>
  </mergeCells>
  <phoneticPr fontId="0" type="noConversion"/>
  <hyperlinks>
    <hyperlink ref="A1" location="índice!A1" display="Regresar"/>
  </hyperlinks>
  <printOptions horizontalCentered="1"/>
  <pageMargins left="0.19685039370078741" right="0.23622047244094491" top="0.27559055118110237" bottom="0.27559055118110237" header="0" footer="0.19685039370078741"/>
  <pageSetup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showGridLines="0" showZeros="0" topLeftCell="B1" zoomScaleNormal="85" zoomScaleSheetLayoutView="48" workbookViewId="0"/>
  </sheetViews>
  <sheetFormatPr baseColWidth="10" defaultRowHeight="15" x14ac:dyDescent="0.2"/>
  <cols>
    <col min="1" max="1" width="16.77734375" style="12" customWidth="1"/>
    <col min="2" max="2" width="9" style="12" customWidth="1"/>
    <col min="3" max="3" width="9.21875" style="12" customWidth="1"/>
    <col min="4" max="4" width="9.109375" style="12" customWidth="1"/>
    <col min="5" max="5" width="9.77734375" style="12" customWidth="1"/>
    <col min="6" max="6" width="9.33203125" style="12" customWidth="1"/>
    <col min="7" max="7" width="9.109375" style="12" customWidth="1"/>
    <col min="8" max="8" width="9" style="12" customWidth="1"/>
    <col min="9" max="10" width="8.77734375" style="12" customWidth="1"/>
    <col min="11" max="11" width="9" style="12" customWidth="1"/>
    <col min="12" max="15" width="9.6640625" style="12" customWidth="1"/>
    <col min="16" max="16384" width="11.5546875" style="12"/>
  </cols>
  <sheetData>
    <row r="1" spans="1:16" x14ac:dyDescent="0.2">
      <c r="A1" s="171" t="s">
        <v>157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</row>
    <row r="2" spans="1:16" ht="12.75" customHeight="1" x14ac:dyDescent="0.2">
      <c r="A2" s="384" t="s">
        <v>0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</row>
    <row r="3" spans="1:16" ht="19.5" customHeight="1" x14ac:dyDescent="0.2">
      <c r="A3" s="389" t="s">
        <v>231</v>
      </c>
      <c r="B3" s="389"/>
      <c r="C3" s="389"/>
      <c r="D3" s="389"/>
      <c r="E3" s="389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spans="1:16" ht="12" customHeight="1" thickBot="1" x14ac:dyDescent="0.25">
      <c r="A4" s="177"/>
      <c r="B4" s="178"/>
      <c r="C4" s="178"/>
      <c r="D4" s="178"/>
      <c r="E4" s="178"/>
      <c r="F4" s="178"/>
      <c r="G4" s="178"/>
      <c r="H4" s="178"/>
      <c r="I4" s="178"/>
      <c r="J4" s="178"/>
      <c r="K4" s="178"/>
      <c r="M4" s="385" t="s">
        <v>194</v>
      </c>
      <c r="N4" s="385"/>
      <c r="O4" s="385"/>
      <c r="P4" s="385"/>
    </row>
    <row r="5" spans="1:16" ht="18.75" customHeight="1" x14ac:dyDescent="0.2">
      <c r="A5" s="387" t="s">
        <v>121</v>
      </c>
      <c r="B5" s="386" t="s">
        <v>122</v>
      </c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179"/>
      <c r="N5" s="179"/>
      <c r="O5" s="179"/>
      <c r="P5" s="179"/>
    </row>
    <row r="6" spans="1:16" ht="12.75" customHeight="1" x14ac:dyDescent="0.2">
      <c r="A6" s="388"/>
      <c r="B6" s="381">
        <v>2000</v>
      </c>
      <c r="C6" s="381">
        <v>2001</v>
      </c>
      <c r="D6" s="381">
        <v>2002</v>
      </c>
      <c r="E6" s="381">
        <v>2003</v>
      </c>
      <c r="F6" s="381" t="s">
        <v>33</v>
      </c>
      <c r="G6" s="382" t="s">
        <v>36</v>
      </c>
      <c r="H6" s="382" t="s">
        <v>89</v>
      </c>
      <c r="I6" s="382" t="s">
        <v>39</v>
      </c>
      <c r="J6" s="382" t="s">
        <v>41</v>
      </c>
      <c r="K6" s="382" t="s">
        <v>155</v>
      </c>
      <c r="L6" s="383" t="s">
        <v>102</v>
      </c>
      <c r="M6" s="383" t="s">
        <v>152</v>
      </c>
      <c r="N6" s="383" t="s">
        <v>186</v>
      </c>
      <c r="O6" s="383" t="s">
        <v>207</v>
      </c>
      <c r="P6" s="383" t="s">
        <v>227</v>
      </c>
    </row>
    <row r="7" spans="1:16" ht="12.75" customHeight="1" x14ac:dyDescent="0.2">
      <c r="A7" s="388"/>
      <c r="B7" s="381"/>
      <c r="C7" s="381"/>
      <c r="D7" s="381"/>
      <c r="E7" s="381"/>
      <c r="F7" s="381"/>
      <c r="G7" s="382"/>
      <c r="H7" s="382"/>
      <c r="I7" s="382"/>
      <c r="J7" s="382"/>
      <c r="K7" s="382"/>
      <c r="L7" s="383"/>
      <c r="M7" s="383"/>
      <c r="N7" s="383"/>
      <c r="O7" s="383"/>
      <c r="P7" s="383"/>
    </row>
    <row r="8" spans="1:16" ht="12.75" customHeight="1" x14ac:dyDescent="0.2">
      <c r="A8" s="45"/>
      <c r="B8" s="46"/>
      <c r="C8" s="46"/>
      <c r="D8" s="46"/>
      <c r="E8" s="46"/>
      <c r="F8" s="46"/>
      <c r="G8" s="46"/>
      <c r="H8" s="46"/>
      <c r="I8" s="46"/>
      <c r="J8" s="46"/>
      <c r="K8" s="46"/>
      <c r="L8" s="47"/>
      <c r="M8" s="47"/>
      <c r="N8" s="47"/>
      <c r="O8" s="47"/>
      <c r="P8" s="47"/>
    </row>
    <row r="9" spans="1:16" ht="12.75" customHeight="1" x14ac:dyDescent="0.2">
      <c r="A9" s="45" t="s">
        <v>119</v>
      </c>
      <c r="B9" s="47">
        <v>31434700</v>
      </c>
      <c r="C9" s="47">
        <v>32942460</v>
      </c>
      <c r="D9" s="47">
        <v>25185015</v>
      </c>
      <c r="E9" s="47">
        <v>27207361</v>
      </c>
      <c r="F9" s="47">
        <v>26977792</v>
      </c>
      <c r="G9" s="47">
        <v>14925125</v>
      </c>
      <c r="H9" s="47">
        <v>33229822</v>
      </c>
      <c r="I9" s="47">
        <v>20433776</v>
      </c>
      <c r="J9" s="47">
        <v>22916679</v>
      </c>
      <c r="K9" s="47">
        <v>32457274</v>
      </c>
      <c r="L9" s="47">
        <v>23367621</v>
      </c>
      <c r="M9" s="47">
        <v>25428473</v>
      </c>
      <c r="N9" s="47">
        <v>26110965</v>
      </c>
      <c r="O9" s="47">
        <v>25442042</v>
      </c>
      <c r="P9" s="47">
        <f>SUM(P11:P45)</f>
        <v>35947197</v>
      </c>
    </row>
    <row r="10" spans="1:16" ht="12.75" customHeight="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47"/>
      <c r="M10" s="47"/>
      <c r="N10" s="47"/>
      <c r="O10" s="47"/>
      <c r="P10" s="47"/>
    </row>
    <row r="11" spans="1:16" ht="12.75" customHeight="1" x14ac:dyDescent="0.2">
      <c r="A11" s="34" t="s">
        <v>13</v>
      </c>
      <c r="B11" s="47">
        <v>478288</v>
      </c>
      <c r="C11" s="47">
        <v>462896</v>
      </c>
      <c r="D11" s="47">
        <v>401681</v>
      </c>
      <c r="E11" s="47">
        <v>373898</v>
      </c>
      <c r="F11" s="47">
        <v>372710</v>
      </c>
      <c r="G11" s="47">
        <v>147112</v>
      </c>
      <c r="H11" s="47">
        <v>381205</v>
      </c>
      <c r="I11" s="47">
        <v>291713</v>
      </c>
      <c r="J11" s="47">
        <v>383352</v>
      </c>
      <c r="K11" s="47">
        <v>498107</v>
      </c>
      <c r="L11" s="47">
        <v>347982</v>
      </c>
      <c r="M11" s="47">
        <v>402913</v>
      </c>
      <c r="N11" s="47">
        <v>381394</v>
      </c>
      <c r="O11" s="47">
        <f>SUM(V.2.2a!O11+V.2.3a!O11+V.2.4a!O11+V.2.5a!O11+V.2.6a!O11+V.2.7a!O11+V.2.8a!O11+V.2.9a!N11+V.2.10a!F11+V.2.11a!F11+V.2.Conc.!O11)</f>
        <v>388960</v>
      </c>
      <c r="P11" s="47">
        <f>SUM(V.2.2a!P11+V.2.3a!P11+V.2.4a!P11+V.2.5a!P11+V.2.6a!P11+V.2.7a!P11+V.2.8a!P11+V.2.9a!O11+V.2.10a!G11+V.2.11a!G11+V.2.Conc.!P11+V.2.11a!I11)</f>
        <v>590167</v>
      </c>
    </row>
    <row r="12" spans="1:16" ht="12.75" customHeight="1" x14ac:dyDescent="0.2">
      <c r="A12" s="34" t="s">
        <v>19</v>
      </c>
      <c r="B12" s="47">
        <v>1116722</v>
      </c>
      <c r="C12" s="47">
        <v>1296565</v>
      </c>
      <c r="D12" s="47">
        <v>954353</v>
      </c>
      <c r="E12" s="47">
        <v>1005219</v>
      </c>
      <c r="F12" s="47">
        <v>1004111</v>
      </c>
      <c r="G12" s="47">
        <v>453094</v>
      </c>
      <c r="H12" s="47">
        <v>977952</v>
      </c>
      <c r="I12" s="47">
        <v>804053</v>
      </c>
      <c r="J12" s="47">
        <v>748442</v>
      </c>
      <c r="K12" s="47">
        <v>908763</v>
      </c>
      <c r="L12" s="47">
        <v>851206</v>
      </c>
      <c r="M12" s="47">
        <v>1025574</v>
      </c>
      <c r="N12" s="47">
        <v>1077703</v>
      </c>
      <c r="O12" s="47">
        <f>SUM(V.2.2a!O12+V.2.3a!O12+V.2.4a!O12+V.2.5a!O12+V.2.6a!O12+V.2.7a!O12+V.2.8a!O12+V.2.9a!N12+V.2.10a!F12+V.2.11a!F12+V.2.Conc.!O12)</f>
        <v>1005802</v>
      </c>
      <c r="P12" s="47">
        <f>SUM(V.2.2a!P12+V.2.3a!P12+V.2.4a!P12+V.2.5a!P12+V.2.6a!P12+V.2.7a!P12+V.2.8a!P12+V.2.9a!O12+V.2.10a!G12+V.2.11a!G12+V.2.Conc.!P12+V.2.11a!I12)</f>
        <v>1417081</v>
      </c>
    </row>
    <row r="13" spans="1:16" ht="12.75" customHeight="1" x14ac:dyDescent="0.2">
      <c r="A13" s="34" t="s">
        <v>20</v>
      </c>
      <c r="B13" s="47">
        <v>177535</v>
      </c>
      <c r="C13" s="47">
        <v>191766</v>
      </c>
      <c r="D13" s="47">
        <v>165797</v>
      </c>
      <c r="E13" s="47">
        <v>171218</v>
      </c>
      <c r="F13" s="47">
        <v>171034</v>
      </c>
      <c r="G13" s="47">
        <v>110888</v>
      </c>
      <c r="H13" s="47">
        <v>216085</v>
      </c>
      <c r="I13" s="47">
        <v>205702</v>
      </c>
      <c r="J13" s="47">
        <v>290284</v>
      </c>
      <c r="K13" s="47">
        <v>375015</v>
      </c>
      <c r="L13" s="47">
        <v>276554</v>
      </c>
      <c r="M13" s="47">
        <v>256274</v>
      </c>
      <c r="N13" s="47">
        <v>342178</v>
      </c>
      <c r="O13" s="47">
        <f>SUM(V.2.2a!O13+V.2.3a!O13+V.2.4a!O13+V.2.5a!O13+V.2.6a!O13+V.2.7a!O13+V.2.8a!O13+V.2.9a!N13+V.2.10a!F13+V.2.11a!F13+V.2.Conc.!O13)</f>
        <v>363628</v>
      </c>
      <c r="P13" s="47">
        <f>SUM(V.2.2a!P13+V.2.3a!P13+V.2.4a!P13+V.2.5a!P13+V.2.6a!P13+V.2.7a!P13+V.2.8a!P13+V.2.9a!O13+V.2.10a!G13+V.2.11a!G13+V.2.Conc.!P13+V.2.11a!I13)</f>
        <v>387413</v>
      </c>
    </row>
    <row r="14" spans="1:16" ht="12.75" customHeight="1" x14ac:dyDescent="0.2">
      <c r="A14" s="34" t="s">
        <v>29</v>
      </c>
      <c r="B14" s="47">
        <v>265496</v>
      </c>
      <c r="C14" s="47">
        <v>264314</v>
      </c>
      <c r="D14" s="47">
        <v>190877</v>
      </c>
      <c r="E14" s="47">
        <v>178493</v>
      </c>
      <c r="F14" s="47">
        <v>175754</v>
      </c>
      <c r="G14" s="47">
        <v>83066</v>
      </c>
      <c r="H14" s="47">
        <v>400309</v>
      </c>
      <c r="I14" s="47">
        <v>144302</v>
      </c>
      <c r="J14" s="47">
        <v>112799</v>
      </c>
      <c r="K14" s="47">
        <v>203376</v>
      </c>
      <c r="L14" s="47">
        <v>188648</v>
      </c>
      <c r="M14" s="47">
        <v>168868</v>
      </c>
      <c r="N14" s="47">
        <v>174614</v>
      </c>
      <c r="O14" s="47">
        <f>SUM(V.2.2a!O14+V.2.3a!O14+V.2.4a!O14+V.2.5a!O14+V.2.6a!O14+V.2.7a!O14+V.2.8a!O14+V.2.9a!N14+V.2.10a!F14+V.2.11a!F14+V.2.Conc.!O14)</f>
        <v>160582</v>
      </c>
      <c r="P14" s="47">
        <f>SUM(V.2.2a!P14+V.2.3a!P14+V.2.4a!P14+V.2.5a!P14+V.2.6a!P14+V.2.7a!P14+V.2.8a!P14+V.2.9a!O14+V.2.10a!G14+V.2.11a!G14+V.2.Conc.!P14+V.2.11a!I14)</f>
        <v>227162</v>
      </c>
    </row>
    <row r="15" spans="1:16" ht="12.75" customHeight="1" x14ac:dyDescent="0.2">
      <c r="A15" s="34" t="s">
        <v>6</v>
      </c>
      <c r="B15" s="47">
        <v>1032771</v>
      </c>
      <c r="C15" s="47">
        <v>1104243</v>
      </c>
      <c r="D15" s="47">
        <v>934181</v>
      </c>
      <c r="E15" s="47">
        <v>983314</v>
      </c>
      <c r="F15" s="47">
        <v>978246</v>
      </c>
      <c r="G15" s="47">
        <v>939397</v>
      </c>
      <c r="H15" s="47">
        <v>2496938</v>
      </c>
      <c r="I15" s="47">
        <v>835013</v>
      </c>
      <c r="J15" s="47">
        <v>880452</v>
      </c>
      <c r="K15" s="47">
        <v>1409378</v>
      </c>
      <c r="L15" s="47">
        <v>871091</v>
      </c>
      <c r="M15" s="47">
        <v>937356</v>
      </c>
      <c r="N15" s="47">
        <v>1000463</v>
      </c>
      <c r="O15" s="47">
        <f>SUM(V.2.2a!O15+V.2.3a!O15+V.2.4a!O15+V.2.5a!O15+V.2.6a!O15+V.2.7a!O15+V.2.8a!O15+V.2.9a!N15+V.2.10a!F15+V.2.11a!F15+V.2.Conc.!O15)</f>
        <v>955365</v>
      </c>
      <c r="P15" s="47">
        <f>SUM(V.2.2a!P15+V.2.3a!P15+V.2.4a!P15+V.2.5a!P15+V.2.6a!P15+V.2.7a!P15+V.2.8a!P15+V.2.9a!O15+V.2.10a!G15+V.2.11a!G15+V.2.Conc.!P15+V.2.11a!I15)</f>
        <v>1619594</v>
      </c>
    </row>
    <row r="16" spans="1:16" ht="12.75" customHeight="1" x14ac:dyDescent="0.2">
      <c r="A16" s="34" t="s">
        <v>14</v>
      </c>
      <c r="B16" s="47">
        <v>258471</v>
      </c>
      <c r="C16" s="47">
        <v>240968</v>
      </c>
      <c r="D16" s="47">
        <v>187798</v>
      </c>
      <c r="E16" s="47">
        <v>186483</v>
      </c>
      <c r="F16" s="47">
        <v>183833</v>
      </c>
      <c r="G16" s="47">
        <v>155170</v>
      </c>
      <c r="H16" s="47">
        <v>385618</v>
      </c>
      <c r="I16" s="47">
        <v>158093</v>
      </c>
      <c r="J16" s="47">
        <v>209922</v>
      </c>
      <c r="K16" s="47">
        <v>320535</v>
      </c>
      <c r="L16" s="47">
        <v>175963</v>
      </c>
      <c r="M16" s="47">
        <v>174424</v>
      </c>
      <c r="N16" s="47">
        <v>212862</v>
      </c>
      <c r="O16" s="47">
        <f>SUM(V.2.2a!O16+V.2.3a!O16+V.2.4a!O16+V.2.5a!O16+V.2.6a!O16+V.2.7a!O16+V.2.8a!O16+V.2.9a!N16+V.2.10a!F16+V.2.11a!F16+V.2.Conc.!O16)</f>
        <v>228117</v>
      </c>
      <c r="P16" s="47">
        <f>SUM(V.2.2a!P16+V.2.3a!P16+V.2.4a!P16+V.2.5a!P16+V.2.6a!P16+V.2.7a!P16+V.2.8a!P16+V.2.9a!O16+V.2.10a!G16+V.2.11a!G16+V.2.Conc.!P16+V.2.11a!I16)</f>
        <v>292011</v>
      </c>
    </row>
    <row r="17" spans="1:16" ht="12.75" customHeight="1" x14ac:dyDescent="0.2">
      <c r="A17" s="34" t="s">
        <v>1</v>
      </c>
      <c r="B17" s="47">
        <v>488779</v>
      </c>
      <c r="C17" s="47">
        <v>520680</v>
      </c>
      <c r="D17" s="47">
        <v>429581</v>
      </c>
      <c r="E17" s="47">
        <v>378916</v>
      </c>
      <c r="F17" s="47">
        <v>377787</v>
      </c>
      <c r="G17" s="47">
        <v>169472</v>
      </c>
      <c r="H17" s="47">
        <v>531283</v>
      </c>
      <c r="I17" s="47">
        <v>371747</v>
      </c>
      <c r="J17" s="47">
        <v>433950</v>
      </c>
      <c r="K17" s="47">
        <v>457565</v>
      </c>
      <c r="L17" s="47">
        <v>313239</v>
      </c>
      <c r="M17" s="47">
        <v>329086</v>
      </c>
      <c r="N17" s="47">
        <v>341820</v>
      </c>
      <c r="O17" s="47">
        <f>SUM(V.2.2a!O17+V.2.3a!O17+V.2.4a!O17+V.2.5a!O17+V.2.6a!O17+V.2.7a!O17+V.2.8a!O17+V.2.9a!N17+V.2.10a!F17+V.2.11a!F17+V.2.Conc.!O17)</f>
        <v>343067</v>
      </c>
      <c r="P17" s="47">
        <f>SUM(V.2.2a!P17+V.2.3a!P17+V.2.4a!P17+V.2.5a!P17+V.2.6a!P17+V.2.7a!P17+V.2.8a!P17+V.2.9a!O17+V.2.10a!G17+V.2.11a!G17+V.2.Conc.!P17+V.2.11a!I17)</f>
        <v>399128</v>
      </c>
    </row>
    <row r="18" spans="1:16" ht="12.75" customHeight="1" x14ac:dyDescent="0.2">
      <c r="A18" s="34" t="s">
        <v>7</v>
      </c>
      <c r="B18" s="47">
        <v>1400182</v>
      </c>
      <c r="C18" s="47">
        <v>1661682</v>
      </c>
      <c r="D18" s="47">
        <v>1143088</v>
      </c>
      <c r="E18" s="47">
        <v>1381091</v>
      </c>
      <c r="F18" s="47">
        <v>1377235</v>
      </c>
      <c r="G18" s="47">
        <v>780312</v>
      </c>
      <c r="H18" s="47">
        <v>1877751</v>
      </c>
      <c r="I18" s="47">
        <v>883839</v>
      </c>
      <c r="J18" s="47">
        <v>630569</v>
      </c>
      <c r="K18" s="47">
        <v>1054970</v>
      </c>
      <c r="L18" s="47">
        <v>949977</v>
      </c>
      <c r="M18" s="47">
        <v>1114961</v>
      </c>
      <c r="N18" s="47">
        <v>1071303</v>
      </c>
      <c r="O18" s="47">
        <f>SUM(V.2.2a!O18+V.2.3a!O18+V.2.4a!O18+V.2.5a!O18+V.2.6a!O18+V.2.7a!O18+V.2.8a!O18+V.2.9a!N18+V.2.10a!F18+V.2.11a!F18+V.2.Conc.!O18)</f>
        <v>1011089</v>
      </c>
      <c r="P18" s="47">
        <f>SUM(V.2.2a!P18+V.2.3a!P18+V.2.4a!P18+V.2.5a!P18+V.2.6a!P18+V.2.7a!P18+V.2.8a!P18+V.2.9a!O18+V.2.10a!G18+V.2.11a!G18+V.2.Conc.!P18+V.2.11a!I18)</f>
        <v>1422523</v>
      </c>
    </row>
    <row r="19" spans="1:16" ht="12.75" customHeight="1" x14ac:dyDescent="0.2">
      <c r="A19" s="34" t="s">
        <v>105</v>
      </c>
      <c r="B19" s="47">
        <v>1198927</v>
      </c>
      <c r="C19" s="47">
        <v>1178907</v>
      </c>
      <c r="D19" s="47">
        <v>900069</v>
      </c>
      <c r="E19" s="47">
        <v>1110027</v>
      </c>
      <c r="F19" s="47">
        <v>1092596</v>
      </c>
      <c r="G19" s="47">
        <v>642698</v>
      </c>
      <c r="H19" s="47">
        <v>1146987</v>
      </c>
      <c r="I19" s="47">
        <v>789113</v>
      </c>
      <c r="J19" s="47">
        <v>789855</v>
      </c>
      <c r="K19" s="47">
        <v>1085563</v>
      </c>
      <c r="L19" s="47">
        <v>905465</v>
      </c>
      <c r="M19" s="47">
        <v>999653</v>
      </c>
      <c r="N19" s="47">
        <v>1026042</v>
      </c>
      <c r="O19" s="47">
        <f>SUM(V.2.2a!O19+V.2.3a!O19+V.2.4a!O19+V.2.5a!O19+V.2.6a!O19+V.2.7a!O19+V.2.8a!O19+V.2.9a!N19+V.2.10a!F19+V.2.11a!F19+V.2.Conc.!O19)</f>
        <v>958040</v>
      </c>
      <c r="P19" s="47">
        <f>SUM(V.2.2a!P19+V.2.3a!P19+V.2.4a!P19+V.2.5a!P19+V.2.6a!P19+V.2.7a!P19+V.2.8a!P19+V.2.9a!O19+V.2.10a!G19+V.2.11a!G19+V.2.Conc.!P19+V.2.11a!I19)</f>
        <v>1107492</v>
      </c>
    </row>
    <row r="20" spans="1:16" ht="12.75" customHeight="1" x14ac:dyDescent="0.2">
      <c r="A20" s="34" t="s">
        <v>106</v>
      </c>
      <c r="B20" s="47">
        <v>1650321</v>
      </c>
      <c r="C20" s="47">
        <v>1713735</v>
      </c>
      <c r="D20" s="47">
        <v>1329555</v>
      </c>
      <c r="E20" s="47">
        <v>1574946</v>
      </c>
      <c r="F20" s="47">
        <v>1556256</v>
      </c>
      <c r="G20" s="47">
        <v>770492</v>
      </c>
      <c r="H20" s="47">
        <v>1338389</v>
      </c>
      <c r="I20" s="47">
        <v>1002039</v>
      </c>
      <c r="J20" s="47">
        <v>2040819</v>
      </c>
      <c r="K20" s="47">
        <v>3079679</v>
      </c>
      <c r="L20" s="47">
        <v>1965620</v>
      </c>
      <c r="M20" s="47">
        <v>2232563</v>
      </c>
      <c r="N20" s="47">
        <v>2022050</v>
      </c>
      <c r="O20" s="47">
        <f>SUM(V.2.2a!O20+V.2.3a!O20+V.2.4a!O20+V.2.5a!O20+V.2.6a!O20+V.2.7a!O20+V.2.8a!O20+V.2.9a!N20+V.2.10a!F20+V.2.11a!F20+V.2.Conc.!O20)</f>
        <v>2151657</v>
      </c>
      <c r="P20" s="47">
        <f>SUM(V.2.2a!P20+V.2.3a!P20+V.2.4a!P20+V.2.5a!P20+V.2.6a!P20+V.2.7a!P20+V.2.8a!P20+V.2.9a!O20+V.2.10a!G20+V.2.11a!G20+V.2.Conc.!P20+V.2.11a!I20)</f>
        <v>2274678</v>
      </c>
    </row>
    <row r="21" spans="1:16" ht="12.75" customHeight="1" x14ac:dyDescent="0.2">
      <c r="A21" s="34" t="s">
        <v>8</v>
      </c>
      <c r="B21" s="47">
        <v>555067</v>
      </c>
      <c r="C21" s="47">
        <v>589975</v>
      </c>
      <c r="D21" s="47">
        <v>481598</v>
      </c>
      <c r="E21" s="47">
        <v>615239</v>
      </c>
      <c r="F21" s="47">
        <v>610026</v>
      </c>
      <c r="G21" s="47">
        <v>238464</v>
      </c>
      <c r="H21" s="47">
        <v>622553</v>
      </c>
      <c r="I21" s="47">
        <v>429604</v>
      </c>
      <c r="J21" s="47">
        <v>658794</v>
      </c>
      <c r="K21" s="47">
        <v>726838</v>
      </c>
      <c r="L21" s="47">
        <v>399608</v>
      </c>
      <c r="M21" s="47">
        <v>456553</v>
      </c>
      <c r="N21" s="47">
        <v>468657</v>
      </c>
      <c r="O21" s="47">
        <f>SUM(V.2.2a!O21+V.2.3a!O21+V.2.4a!O21+V.2.5a!O21+V.2.6a!O21+V.2.7a!O21+V.2.8a!O21+V.2.9a!N21+V.2.10a!F21+V.2.11a!F21+V.2.Conc.!O21)</f>
        <v>472023</v>
      </c>
      <c r="P21" s="47">
        <f>SUM(V.2.2a!P21+V.2.3a!P21+V.2.4a!P21+V.2.5a!P21+V.2.6a!P21+V.2.7a!P21+V.2.8a!P21+V.2.9a!O21+V.2.10a!G21+V.2.11a!G21+V.2.Conc.!P21+V.2.11a!I21)</f>
        <v>623334</v>
      </c>
    </row>
    <row r="22" spans="1:16" ht="12.75" customHeight="1" x14ac:dyDescent="0.2">
      <c r="A22" s="34" t="s">
        <v>15</v>
      </c>
      <c r="B22" s="47">
        <v>1840067</v>
      </c>
      <c r="C22" s="47">
        <v>1700357</v>
      </c>
      <c r="D22" s="47">
        <v>1315416</v>
      </c>
      <c r="E22" s="47">
        <v>1298805</v>
      </c>
      <c r="F22" s="47">
        <v>1286769</v>
      </c>
      <c r="G22" s="47">
        <v>530979</v>
      </c>
      <c r="H22" s="47">
        <v>1941611</v>
      </c>
      <c r="I22" s="47">
        <v>1396524</v>
      </c>
      <c r="J22" s="47">
        <v>816017</v>
      </c>
      <c r="K22" s="47">
        <v>1820418</v>
      </c>
      <c r="L22" s="47">
        <v>1376550</v>
      </c>
      <c r="M22" s="47">
        <v>1352402</v>
      </c>
      <c r="N22" s="47">
        <v>1231703</v>
      </c>
      <c r="O22" s="47">
        <f>SUM(V.2.2a!O22+V.2.3a!O22+V.2.4a!O22+V.2.5a!O22+V.2.6a!O22+V.2.7a!O22+V.2.8a!O22+V.2.9a!N22+V.2.10a!F22+V.2.11a!F22+V.2.Conc.!O22)</f>
        <v>1251841</v>
      </c>
      <c r="P22" s="47">
        <f>SUM(V.2.2a!P22+V.2.3a!P22+V.2.4a!P22+V.2.5a!P22+V.2.6a!P22+V.2.7a!P22+V.2.8a!P22+V.2.9a!O22+V.2.10a!G22+V.2.11a!G22+V.2.Conc.!P22+V.2.11a!I22)</f>
        <v>1261033</v>
      </c>
    </row>
    <row r="23" spans="1:16" ht="12.75" customHeight="1" x14ac:dyDescent="0.2">
      <c r="A23" s="34" t="s">
        <v>2</v>
      </c>
      <c r="B23" s="47">
        <v>600993</v>
      </c>
      <c r="C23" s="47">
        <v>724060</v>
      </c>
      <c r="D23" s="47">
        <v>695568</v>
      </c>
      <c r="E23" s="47">
        <v>637960</v>
      </c>
      <c r="F23" s="47">
        <v>631202</v>
      </c>
      <c r="G23" s="47">
        <v>318305</v>
      </c>
      <c r="H23" s="47">
        <v>866054</v>
      </c>
      <c r="I23" s="47">
        <v>676631</v>
      </c>
      <c r="J23" s="47">
        <v>538966</v>
      </c>
      <c r="K23" s="47">
        <v>1271546</v>
      </c>
      <c r="L23" s="47">
        <v>376554</v>
      </c>
      <c r="M23" s="47">
        <v>403262</v>
      </c>
      <c r="N23" s="47">
        <v>372193</v>
      </c>
      <c r="O23" s="47">
        <f>SUM(V.2.2a!O23+V.2.3a!O23+V.2.4a!O23+V.2.5a!O23+V.2.6a!O23+V.2.7a!O23+V.2.8a!O23+V.2.9a!N23+V.2.10a!F23+V.2.11a!F23+V.2.Conc.!O23)</f>
        <v>376514</v>
      </c>
      <c r="P23" s="47">
        <f>SUM(V.2.2a!P23+V.2.3a!P23+V.2.4a!P23+V.2.5a!P23+V.2.6a!P23+V.2.7a!P23+V.2.8a!P23+V.2.9a!O23+V.2.10a!G23+V.2.11a!G23+V.2.Conc.!P23+V.2.11a!I23)</f>
        <v>1295395</v>
      </c>
    </row>
    <row r="24" spans="1:16" ht="12.75" customHeight="1" x14ac:dyDescent="0.2">
      <c r="A24" s="34" t="s">
        <v>5</v>
      </c>
      <c r="B24" s="47">
        <v>340009</v>
      </c>
      <c r="C24" s="47">
        <v>409951</v>
      </c>
      <c r="D24" s="47">
        <v>305177</v>
      </c>
      <c r="E24" s="47">
        <v>398878</v>
      </c>
      <c r="F24" s="47">
        <v>395052</v>
      </c>
      <c r="G24" s="47">
        <v>193130</v>
      </c>
      <c r="H24" s="47">
        <v>382868</v>
      </c>
      <c r="I24" s="47">
        <v>243022</v>
      </c>
      <c r="J24" s="47">
        <v>289341</v>
      </c>
      <c r="K24" s="47">
        <v>413067</v>
      </c>
      <c r="L24" s="47">
        <v>278977</v>
      </c>
      <c r="M24" s="47">
        <v>308891</v>
      </c>
      <c r="N24" s="47">
        <v>327804</v>
      </c>
      <c r="O24" s="47">
        <f>SUM(V.2.2a!O24+V.2.3a!O24+V.2.4a!O24+V.2.5a!O24+V.2.6a!O24+V.2.7a!O24+V.2.8a!O24+V.2.9a!N24+V.2.10a!F24+V.2.11a!F24+V.2.Conc.!O24)</f>
        <v>330694</v>
      </c>
      <c r="P24" s="47">
        <f>SUM(V.2.2a!P24+V.2.3a!P24+V.2.4a!P24+V.2.5a!P24+V.2.6a!P24+V.2.7a!P24+V.2.8a!P24+V.2.9a!O24+V.2.10a!G24+V.2.11a!G24+V.2.Conc.!P24+V.2.11a!I24)</f>
        <v>1260265</v>
      </c>
    </row>
    <row r="25" spans="1:16" ht="12.75" customHeight="1" x14ac:dyDescent="0.2">
      <c r="A25" s="34" t="s">
        <v>16</v>
      </c>
      <c r="B25" s="47">
        <v>2182342</v>
      </c>
      <c r="C25" s="47">
        <v>2315286</v>
      </c>
      <c r="D25" s="47">
        <v>1766009</v>
      </c>
      <c r="E25" s="47">
        <v>1760578</v>
      </c>
      <c r="F25" s="47">
        <v>1739609</v>
      </c>
      <c r="G25" s="47">
        <v>953456</v>
      </c>
      <c r="H25" s="47">
        <v>3114543</v>
      </c>
      <c r="I25" s="47">
        <v>1602425</v>
      </c>
      <c r="J25" s="47">
        <v>1764489</v>
      </c>
      <c r="K25" s="47">
        <v>1987119</v>
      </c>
      <c r="L25" s="47">
        <v>1735159</v>
      </c>
      <c r="M25" s="47">
        <v>1857135</v>
      </c>
      <c r="N25" s="47">
        <v>1913551</v>
      </c>
      <c r="O25" s="47">
        <f>SUM(V.2.2a!O25+V.2.3a!O25+V.2.4a!O25+V.2.5a!O25+V.2.6a!O25+V.2.7a!O25+V.2.8a!O25+V.2.9a!N25+V.2.10a!F25+V.2.11a!F25+V.2.Conc.!O25)</f>
        <v>1971421</v>
      </c>
      <c r="P25" s="47">
        <f>SUM(V.2.2a!P25+V.2.3a!P25+V.2.4a!P25+V.2.5a!P25+V.2.6a!P25+V.2.7a!P25+V.2.8a!P25+V.2.9a!O25+V.2.10a!G25+V.2.11a!G25+V.2.Conc.!P25+V.2.11a!I25)</f>
        <v>2372309</v>
      </c>
    </row>
    <row r="26" spans="1:16" ht="12.75" customHeight="1" x14ac:dyDescent="0.2">
      <c r="A26" s="34" t="s">
        <v>109</v>
      </c>
      <c r="B26" s="47">
        <v>3277935</v>
      </c>
      <c r="C26" s="47">
        <v>3351905</v>
      </c>
      <c r="D26" s="47">
        <v>2260303</v>
      </c>
      <c r="E26" s="47">
        <v>2537059</v>
      </c>
      <c r="F26" s="47">
        <v>2517583</v>
      </c>
      <c r="G26" s="47">
        <v>933821</v>
      </c>
      <c r="H26" s="47">
        <v>2216219</v>
      </c>
      <c r="I26" s="47">
        <v>1126219</v>
      </c>
      <c r="J26" s="47">
        <v>1578166</v>
      </c>
      <c r="K26" s="47">
        <v>2545061</v>
      </c>
      <c r="L26" s="47">
        <v>1889614</v>
      </c>
      <c r="M26" s="47">
        <v>2063677</v>
      </c>
      <c r="N26" s="47">
        <v>2097532</v>
      </c>
      <c r="O26" s="47">
        <f>SUM(V.2.2a!O26+V.2.3a!O26+V.2.4a!O26+V.2.5a!O26+V.2.6a!O26+V.2.7a!O26+V.2.8a!O26+V.2.9a!N26+V.2.10a!F26+V.2.11a!F26+V.2.Conc.!O26)</f>
        <v>1982467</v>
      </c>
      <c r="P26" s="47">
        <f>SUM(V.2.2a!P26+V.2.3a!P26+V.2.4a!P26+V.2.5a!P26+V.2.6a!P26+V.2.7a!P26+V.2.8a!P26+V.2.9a!O26+V.2.10a!G26+V.2.11a!G26+V.2.Conc.!P26+V.2.11a!I26)</f>
        <v>2184102</v>
      </c>
    </row>
    <row r="27" spans="1:16" ht="12.75" customHeight="1" x14ac:dyDescent="0.2">
      <c r="A27" s="34" t="s">
        <v>110</v>
      </c>
      <c r="B27" s="47">
        <v>1032382</v>
      </c>
      <c r="C27" s="47">
        <v>1076317</v>
      </c>
      <c r="D27" s="47">
        <v>1354792</v>
      </c>
      <c r="E27" s="47">
        <v>1617220</v>
      </c>
      <c r="F27" s="47">
        <v>1609493</v>
      </c>
      <c r="G27" s="47">
        <v>454500</v>
      </c>
      <c r="H27" s="47">
        <v>1311699</v>
      </c>
      <c r="I27" s="47">
        <v>705970</v>
      </c>
      <c r="J27" s="47">
        <v>482772</v>
      </c>
      <c r="K27" s="47">
        <v>954625</v>
      </c>
      <c r="L27" s="47">
        <v>922169</v>
      </c>
      <c r="M27" s="47">
        <v>972655</v>
      </c>
      <c r="N27" s="47">
        <v>1023829</v>
      </c>
      <c r="O27" s="47">
        <f>SUM(V.2.2a!O27+V.2.3a!O27+V.2.4a!O27+V.2.5a!O27+V.2.6a!O27+V.2.7a!O27+V.2.8a!O27+V.2.9a!N27+V.2.10a!F27+V.2.11a!F27+V.2.Conc.!O27)</f>
        <v>970098</v>
      </c>
      <c r="P27" s="47">
        <f>SUM(V.2.2a!P27+V.2.3a!P27+V.2.4a!P27+V.2.5a!P27+V.2.6a!P27+V.2.7a!P27+V.2.8a!P27+V.2.9a!O27+V.2.10a!G27+V.2.11a!G27+V.2.Conc.!P27+V.2.11a!I27)</f>
        <v>1070138</v>
      </c>
    </row>
    <row r="28" spans="1:16" ht="12.75" customHeight="1" x14ac:dyDescent="0.2">
      <c r="A28" s="34" t="s">
        <v>17</v>
      </c>
      <c r="B28" s="47">
        <v>874953</v>
      </c>
      <c r="C28" s="47">
        <v>901404</v>
      </c>
      <c r="D28" s="47">
        <v>709488</v>
      </c>
      <c r="E28" s="47">
        <v>641945</v>
      </c>
      <c r="F28" s="47">
        <v>635122</v>
      </c>
      <c r="G28" s="47">
        <v>444315</v>
      </c>
      <c r="H28" s="47">
        <v>751011</v>
      </c>
      <c r="I28" s="47">
        <v>462916</v>
      </c>
      <c r="J28" s="47">
        <v>487366</v>
      </c>
      <c r="K28" s="47">
        <v>670111</v>
      </c>
      <c r="L28" s="47">
        <v>482998</v>
      </c>
      <c r="M28" s="47">
        <v>499470</v>
      </c>
      <c r="N28" s="47">
        <v>615378</v>
      </c>
      <c r="O28" s="47">
        <f>SUM(V.2.2a!O28+V.2.3a!O28+V.2.4a!O28+V.2.5a!O28+V.2.6a!O28+V.2.7a!O28+V.2.8a!O28+V.2.9a!N28+V.2.10a!F28+V.2.11a!F28+V.2.Conc.!O28)</f>
        <v>584242</v>
      </c>
      <c r="P28" s="47">
        <f>SUM(V.2.2a!P28+V.2.3a!P28+V.2.4a!P28+V.2.5a!P28+V.2.6a!P28+V.2.7a!P28+V.2.8a!P28+V.2.9a!O28+V.2.10a!G28+V.2.11a!G28+V.2.Conc.!P28+V.2.11a!I28)</f>
        <v>739511</v>
      </c>
    </row>
    <row r="29" spans="1:16" ht="12.75" customHeight="1" x14ac:dyDescent="0.2">
      <c r="A29" s="34" t="s">
        <v>3</v>
      </c>
      <c r="B29" s="47">
        <v>510715</v>
      </c>
      <c r="C29" s="47">
        <v>554446</v>
      </c>
      <c r="D29" s="47">
        <v>437684</v>
      </c>
      <c r="E29" s="47">
        <v>487162</v>
      </c>
      <c r="F29" s="47">
        <v>473408</v>
      </c>
      <c r="G29" s="47">
        <v>216564</v>
      </c>
      <c r="H29" s="47">
        <v>411869</v>
      </c>
      <c r="I29" s="47">
        <v>361011</v>
      </c>
      <c r="J29" s="47">
        <v>286658</v>
      </c>
      <c r="K29" s="47">
        <v>483842</v>
      </c>
      <c r="L29" s="47">
        <v>249676</v>
      </c>
      <c r="M29" s="47">
        <v>400255</v>
      </c>
      <c r="N29" s="47">
        <v>357825</v>
      </c>
      <c r="O29" s="47">
        <f>SUM(V.2.2a!O29+V.2.3a!O29+V.2.4a!O29+V.2.5a!O29+V.2.6a!O29+V.2.7a!O29+V.2.8a!O29+V.2.9a!N29+V.2.10a!F29+V.2.11a!F29+V.2.Conc.!O29)</f>
        <v>384697</v>
      </c>
      <c r="P29" s="47">
        <f>SUM(V.2.2a!P29+V.2.3a!P29+V.2.4a!P29+V.2.5a!P29+V.2.6a!P29+V.2.7a!P29+V.2.8a!P29+V.2.9a!O29+V.2.10a!G29+V.2.11a!G29+V.2.Conc.!P29+V.2.11a!I29)</f>
        <v>1236478</v>
      </c>
    </row>
    <row r="30" spans="1:16" ht="12.75" customHeight="1" x14ac:dyDescent="0.2">
      <c r="A30" s="34" t="s">
        <v>18</v>
      </c>
      <c r="B30" s="47">
        <v>275570</v>
      </c>
      <c r="C30" s="47">
        <v>253233</v>
      </c>
      <c r="D30" s="47">
        <v>201125</v>
      </c>
      <c r="E30" s="47">
        <v>206930</v>
      </c>
      <c r="F30" s="47">
        <v>202773</v>
      </c>
      <c r="G30" s="47">
        <v>146837</v>
      </c>
      <c r="H30" s="47">
        <v>404062</v>
      </c>
      <c r="I30" s="47">
        <v>283203</v>
      </c>
      <c r="J30" s="47">
        <v>266026</v>
      </c>
      <c r="K30" s="47">
        <v>289450</v>
      </c>
      <c r="L30" s="47">
        <v>214500</v>
      </c>
      <c r="M30" s="47">
        <v>243619</v>
      </c>
      <c r="N30" s="47">
        <v>227793</v>
      </c>
      <c r="O30" s="47">
        <f>SUM(V.2.2a!O30+V.2.3a!O30+V.2.4a!O30+V.2.5a!O30+V.2.6a!O30+V.2.7a!O30+V.2.8a!O30+V.2.9a!N30+V.2.10a!F30+V.2.11a!F30+V.2.Conc.!O30)</f>
        <v>207860</v>
      </c>
      <c r="P30" s="47">
        <f>SUM(V.2.2a!P30+V.2.3a!P30+V.2.4a!P30+V.2.5a!P30+V.2.6a!P30+V.2.7a!P30+V.2.8a!P30+V.2.9a!O30+V.2.10a!G30+V.2.11a!G30+V.2.Conc.!P30+V.2.11a!I30)</f>
        <v>451598</v>
      </c>
    </row>
    <row r="31" spans="1:16" ht="12.75" customHeight="1" x14ac:dyDescent="0.2">
      <c r="A31" s="34" t="s">
        <v>9</v>
      </c>
      <c r="B31" s="47">
        <v>2108674</v>
      </c>
      <c r="C31" s="47">
        <v>2182773</v>
      </c>
      <c r="D31" s="47">
        <v>1543290</v>
      </c>
      <c r="E31" s="47">
        <v>1374880</v>
      </c>
      <c r="F31" s="47">
        <v>1362125</v>
      </c>
      <c r="G31" s="47">
        <v>922151</v>
      </c>
      <c r="H31" s="47">
        <v>1991798</v>
      </c>
      <c r="I31" s="47">
        <v>1033734</v>
      </c>
      <c r="J31" s="47">
        <v>1348032</v>
      </c>
      <c r="K31" s="47">
        <v>1765994</v>
      </c>
      <c r="L31" s="47">
        <v>1428363</v>
      </c>
      <c r="M31" s="47">
        <v>1571030</v>
      </c>
      <c r="N31" s="47">
        <v>1584688</v>
      </c>
      <c r="O31" s="47">
        <f>SUM(V.2.2a!O31+V.2.3a!O31+V.2.4a!O31+V.2.5a!O31+V.2.6a!O31+V.2.7a!O31+V.2.8a!O31+V.2.9a!N31+V.2.10a!F31+V.2.11a!F31+V.2.Conc.!O31)</f>
        <v>1404437</v>
      </c>
      <c r="P31" s="47">
        <f>SUM(V.2.2a!P31+V.2.3a!P31+V.2.4a!P31+V.2.5a!P31+V.2.6a!P31+V.2.7a!P31+V.2.8a!P31+V.2.9a!O31+V.2.10a!G31+V.2.11a!G31+V.2.Conc.!P31+V.2.11a!I31)</f>
        <v>1756438</v>
      </c>
    </row>
    <row r="32" spans="1:16" ht="12.75" customHeight="1" x14ac:dyDescent="0.2">
      <c r="A32" s="34" t="s">
        <v>23</v>
      </c>
      <c r="B32" s="47">
        <v>476803</v>
      </c>
      <c r="C32" s="47">
        <v>519811</v>
      </c>
      <c r="D32" s="47">
        <v>330680</v>
      </c>
      <c r="E32" s="47">
        <v>390808</v>
      </c>
      <c r="F32" s="47">
        <v>389089</v>
      </c>
      <c r="G32" s="47">
        <v>180258</v>
      </c>
      <c r="H32" s="47">
        <v>368234</v>
      </c>
      <c r="I32" s="47">
        <v>230805</v>
      </c>
      <c r="J32" s="47">
        <v>217276</v>
      </c>
      <c r="K32" s="47">
        <v>259930</v>
      </c>
      <c r="L32" s="47">
        <v>217513</v>
      </c>
      <c r="M32" s="47">
        <v>216221</v>
      </c>
      <c r="N32" s="47">
        <v>233645</v>
      </c>
      <c r="O32" s="47">
        <f>SUM(V.2.2a!O32+V.2.3a!O32+V.2.4a!O32+V.2.5a!O32+V.2.6a!O32+V.2.7a!O32+V.2.8a!O32+V.2.9a!N32+V.2.10a!F32+V.2.11a!F32+V.2.Conc.!O32)</f>
        <v>255253</v>
      </c>
      <c r="P32" s="47">
        <f>SUM(V.2.2a!P32+V.2.3a!P32+V.2.4a!P32+V.2.5a!P32+V.2.6a!P32+V.2.7a!P32+V.2.8a!P32+V.2.9a!O32+V.2.10a!G32+V.2.11a!G32+V.2.Conc.!P32+V.2.11a!I32)</f>
        <v>488916</v>
      </c>
    </row>
    <row r="33" spans="1:16" ht="12.75" customHeight="1" x14ac:dyDescent="0.2">
      <c r="A33" s="34" t="s">
        <v>24</v>
      </c>
      <c r="B33" s="47">
        <v>984313</v>
      </c>
      <c r="C33" s="47">
        <v>1061764</v>
      </c>
      <c r="D33" s="47">
        <v>866266</v>
      </c>
      <c r="E33" s="47">
        <v>893816</v>
      </c>
      <c r="F33" s="47">
        <v>882913</v>
      </c>
      <c r="G33" s="47">
        <v>440574</v>
      </c>
      <c r="H33" s="47">
        <v>604083</v>
      </c>
      <c r="I33" s="47">
        <v>600782</v>
      </c>
      <c r="J33" s="47">
        <v>1016163</v>
      </c>
      <c r="K33" s="47">
        <v>1161960</v>
      </c>
      <c r="L33" s="47">
        <v>679610</v>
      </c>
      <c r="M33" s="47">
        <v>683172</v>
      </c>
      <c r="N33" s="47">
        <v>789813</v>
      </c>
      <c r="O33" s="47">
        <f>SUM(V.2.2a!O33+V.2.3a!O33+V.2.4a!O33+V.2.5a!O33+V.2.6a!O33+V.2.7a!O33+V.2.8a!O33+V.2.9a!N33+V.2.10a!F33+V.2.11a!F33+V.2.Conc.!O33)</f>
        <v>749675</v>
      </c>
      <c r="P33" s="47">
        <f>SUM(V.2.2a!P33+V.2.3a!P33+V.2.4a!P33+V.2.5a!P33+V.2.6a!P33+V.2.7a!P33+V.2.8a!P33+V.2.9a!O33+V.2.10a!G33+V.2.11a!G33+V.2.Conc.!P33+V.2.11a!I33)</f>
        <v>817757</v>
      </c>
    </row>
    <row r="34" spans="1:16" ht="12.75" customHeight="1" x14ac:dyDescent="0.2">
      <c r="A34" s="34" t="s">
        <v>4</v>
      </c>
      <c r="B34" s="47">
        <v>524457</v>
      </c>
      <c r="C34" s="47">
        <v>516903</v>
      </c>
      <c r="D34" s="47">
        <v>496036</v>
      </c>
      <c r="E34" s="47">
        <v>490069</v>
      </c>
      <c r="F34" s="47">
        <v>484044</v>
      </c>
      <c r="G34" s="47">
        <v>340100</v>
      </c>
      <c r="H34" s="47">
        <v>610283</v>
      </c>
      <c r="I34" s="47">
        <v>429200</v>
      </c>
      <c r="J34" s="47">
        <v>457007</v>
      </c>
      <c r="K34" s="47">
        <v>476792</v>
      </c>
      <c r="L34" s="47">
        <v>417463</v>
      </c>
      <c r="M34" s="47">
        <v>480916</v>
      </c>
      <c r="N34" s="47">
        <v>433416</v>
      </c>
      <c r="O34" s="47">
        <f>SUM(V.2.2a!O34+V.2.3a!O34+V.2.4a!O34+V.2.5a!O34+V.2.6a!O34+V.2.7a!O34+V.2.8a!O34+V.2.9a!N34+V.2.10a!F34+V.2.11a!F34+V.2.Conc.!O34)</f>
        <v>447072</v>
      </c>
      <c r="P34" s="47">
        <f>SUM(V.2.2a!P34+V.2.3a!P34+V.2.4a!P34+V.2.5a!P34+V.2.6a!P34+V.2.7a!P34+V.2.8a!P34+V.2.9a!O34+V.2.10a!G34+V.2.11a!G34+V.2.Conc.!P34+V.2.11a!I34)</f>
        <v>649392</v>
      </c>
    </row>
    <row r="35" spans="1:16" ht="12.75" customHeight="1" x14ac:dyDescent="0.2">
      <c r="A35" s="34" t="s">
        <v>30</v>
      </c>
      <c r="B35" s="47">
        <v>369616</v>
      </c>
      <c r="C35" s="47">
        <v>401795</v>
      </c>
      <c r="D35" s="47">
        <v>278711</v>
      </c>
      <c r="E35" s="47">
        <v>330771</v>
      </c>
      <c r="F35" s="47">
        <v>329853</v>
      </c>
      <c r="G35" s="47">
        <v>358544</v>
      </c>
      <c r="H35" s="47">
        <v>818325</v>
      </c>
      <c r="I35" s="47">
        <v>375322</v>
      </c>
      <c r="J35" s="47">
        <v>418122</v>
      </c>
      <c r="K35" s="47">
        <v>551463</v>
      </c>
      <c r="L35" s="47">
        <v>337300</v>
      </c>
      <c r="M35" s="47">
        <v>339712</v>
      </c>
      <c r="N35" s="47">
        <v>355028</v>
      </c>
      <c r="O35" s="47">
        <f>SUM(V.2.2a!O35+V.2.3a!O35+V.2.4a!O35+V.2.5a!O35+V.2.6a!O35+V.2.7a!O35+V.2.8a!O35+V.2.9a!N35+V.2.10a!F35+V.2.11a!F35+V.2.Conc.!O35)</f>
        <v>372004</v>
      </c>
      <c r="P35" s="47">
        <f>SUM(V.2.2a!P35+V.2.3a!P35+V.2.4a!P35+V.2.5a!P35+V.2.6a!P35+V.2.7a!P35+V.2.8a!P35+V.2.9a!O35+V.2.10a!G35+V.2.11a!G35+V.2.Conc.!P35+V.2.11a!I35)</f>
        <v>762762</v>
      </c>
    </row>
    <row r="36" spans="1:16" ht="12.75" customHeight="1" x14ac:dyDescent="0.2">
      <c r="A36" s="34" t="s">
        <v>10</v>
      </c>
      <c r="B36" s="47">
        <v>693627</v>
      </c>
      <c r="C36" s="47">
        <v>783202</v>
      </c>
      <c r="D36" s="47">
        <v>522243</v>
      </c>
      <c r="E36" s="47">
        <v>591834</v>
      </c>
      <c r="F36" s="47">
        <v>587911</v>
      </c>
      <c r="G36" s="47">
        <v>419618</v>
      </c>
      <c r="H36" s="47">
        <v>615820</v>
      </c>
      <c r="I36" s="47">
        <v>558752</v>
      </c>
      <c r="J36" s="47">
        <v>592898</v>
      </c>
      <c r="K36" s="47">
        <v>788721</v>
      </c>
      <c r="L36" s="47">
        <v>477373</v>
      </c>
      <c r="M36" s="47">
        <v>483745</v>
      </c>
      <c r="N36" s="47">
        <v>487366</v>
      </c>
      <c r="O36" s="47">
        <f>SUM(V.2.2a!O36+V.2.3a!O36+V.2.4a!O36+V.2.5a!O36+V.2.6a!O36+V.2.7a!O36+V.2.8a!O36+V.2.9a!N36+V.2.10a!F36+V.2.11a!F36+V.2.Conc.!O36)</f>
        <v>350575</v>
      </c>
      <c r="P36" s="47">
        <f>SUM(V.2.2a!P36+V.2.3a!P36+V.2.4a!P36+V.2.5a!P36+V.2.6a!P36+V.2.7a!P36+V.2.8a!P36+V.2.9a!O36+V.2.10a!G36+V.2.11a!G36+V.2.Conc.!P36+V.2.11a!I36)</f>
        <v>873382</v>
      </c>
    </row>
    <row r="37" spans="1:16" ht="12.75" customHeight="1" x14ac:dyDescent="0.2">
      <c r="A37" s="34" t="s">
        <v>21</v>
      </c>
      <c r="B37" s="47">
        <v>1184431</v>
      </c>
      <c r="C37" s="47">
        <v>1097293</v>
      </c>
      <c r="D37" s="47">
        <v>759600</v>
      </c>
      <c r="E37" s="47">
        <v>827568</v>
      </c>
      <c r="F37" s="47">
        <v>818666</v>
      </c>
      <c r="G37" s="47">
        <v>493067</v>
      </c>
      <c r="H37" s="47">
        <v>1082882</v>
      </c>
      <c r="I37" s="47">
        <v>692759</v>
      </c>
      <c r="J37" s="47">
        <v>769201</v>
      </c>
      <c r="K37" s="47">
        <v>1091655</v>
      </c>
      <c r="L37" s="47">
        <v>612852</v>
      </c>
      <c r="M37" s="47">
        <v>696108</v>
      </c>
      <c r="N37" s="47">
        <v>640554</v>
      </c>
      <c r="O37" s="47">
        <f>SUM(V.2.2a!O37+V.2.3a!O37+V.2.4a!O37+V.2.5a!O37+V.2.6a!O37+V.2.7a!O37+V.2.8a!O37+V.2.9a!N37+V.2.10a!F37+V.2.11a!F37+V.2.Conc.!O37)</f>
        <v>813135</v>
      </c>
      <c r="P37" s="47">
        <f>SUM(V.2.2a!P37+V.2.3a!P37+V.2.4a!P37+V.2.5a!P37+V.2.6a!P37+V.2.7a!P37+V.2.8a!P37+V.2.9a!O37+V.2.10a!G37+V.2.11a!G37+V.2.Conc.!P37+V.2.11a!I37)</f>
        <v>792588</v>
      </c>
    </row>
    <row r="38" spans="1:16" ht="12.75" customHeight="1" x14ac:dyDescent="0.2">
      <c r="A38" s="34" t="s">
        <v>22</v>
      </c>
      <c r="B38" s="47">
        <v>838949</v>
      </c>
      <c r="C38" s="47">
        <v>966068</v>
      </c>
      <c r="D38" s="47">
        <v>728006</v>
      </c>
      <c r="E38" s="47">
        <v>718163</v>
      </c>
      <c r="F38" s="47">
        <v>714238</v>
      </c>
      <c r="G38" s="47">
        <v>433856</v>
      </c>
      <c r="H38" s="47">
        <v>780943</v>
      </c>
      <c r="I38" s="47">
        <v>618029</v>
      </c>
      <c r="J38" s="47">
        <v>795895</v>
      </c>
      <c r="K38" s="47">
        <v>1020465</v>
      </c>
      <c r="L38" s="47">
        <v>733910</v>
      </c>
      <c r="M38" s="47">
        <v>797176</v>
      </c>
      <c r="N38" s="47">
        <v>841936</v>
      </c>
      <c r="O38" s="47">
        <f>SUM(V.2.2a!O38+V.2.3a!O38+V.2.4a!O38+V.2.5a!O38+V.2.6a!O38+V.2.7a!O38+V.2.8a!O38+V.2.9a!N38+V.2.10a!F38+V.2.11a!F38+V.2.Conc.!O38)</f>
        <v>943562</v>
      </c>
      <c r="P38" s="47">
        <f>SUM(V.2.2a!P38+V.2.3a!P38+V.2.4a!P38+V.2.5a!P38+V.2.6a!P38+V.2.7a!P38+V.2.8a!P38+V.2.9a!O38+V.2.10a!G38+V.2.11a!G38+V.2.Conc.!P38+V.2.11a!I38)</f>
        <v>1335281</v>
      </c>
    </row>
    <row r="39" spans="1:16" ht="12.75" customHeight="1" x14ac:dyDescent="0.2">
      <c r="A39" s="34" t="s">
        <v>25</v>
      </c>
      <c r="B39" s="47">
        <v>305317</v>
      </c>
      <c r="C39" s="47">
        <v>363043</v>
      </c>
      <c r="D39" s="47">
        <v>295725</v>
      </c>
      <c r="E39" s="47">
        <v>313285</v>
      </c>
      <c r="F39" s="47">
        <v>312731</v>
      </c>
      <c r="G39" s="47">
        <v>184515</v>
      </c>
      <c r="H39" s="47">
        <v>443454</v>
      </c>
      <c r="I39" s="47">
        <v>294449</v>
      </c>
      <c r="J39" s="47">
        <v>276096</v>
      </c>
      <c r="K39" s="47">
        <v>412060</v>
      </c>
      <c r="L39" s="47">
        <v>389126</v>
      </c>
      <c r="M39" s="47">
        <v>408530</v>
      </c>
      <c r="N39" s="47">
        <v>448923</v>
      </c>
      <c r="O39" s="47">
        <f>SUM(V.2.2a!O39+V.2.3a!O39+V.2.4a!O39+V.2.5a!O39+V.2.6a!O39+V.2.7a!O39+V.2.8a!O39+V.2.9a!N39+V.2.10a!F39+V.2.11a!F39+V.2.Conc.!O39)</f>
        <v>455170</v>
      </c>
      <c r="P39" s="47">
        <f>SUM(V.2.2a!P39+V.2.3a!P39+V.2.4a!P39+V.2.5a!P39+V.2.6a!P39+V.2.7a!P39+V.2.8a!P39+V.2.9a!O39+V.2.10a!G39+V.2.11a!G39+V.2.Conc.!P39+V.2.11a!I39)</f>
        <v>527381</v>
      </c>
    </row>
    <row r="40" spans="1:16" ht="12.75" customHeight="1" x14ac:dyDescent="0.2">
      <c r="A40" s="34" t="s">
        <v>11</v>
      </c>
      <c r="B40" s="47">
        <v>1279952</v>
      </c>
      <c r="C40" s="47">
        <v>1259861</v>
      </c>
      <c r="D40" s="47">
        <v>935494</v>
      </c>
      <c r="E40" s="47">
        <v>1099821</v>
      </c>
      <c r="F40" s="47">
        <v>1093617</v>
      </c>
      <c r="G40" s="47">
        <v>698588</v>
      </c>
      <c r="H40" s="47">
        <v>1218000</v>
      </c>
      <c r="I40" s="47">
        <v>736710</v>
      </c>
      <c r="J40" s="47">
        <v>832038</v>
      </c>
      <c r="K40" s="47">
        <v>1114213</v>
      </c>
      <c r="L40" s="47">
        <v>946019</v>
      </c>
      <c r="M40" s="47">
        <v>844835</v>
      </c>
      <c r="N40" s="47">
        <v>1082881</v>
      </c>
      <c r="O40" s="47">
        <f>SUM(V.2.2a!O40+V.2.3a!O40+V.2.4a!O40+V.2.5a!O40+V.2.6a!O40+V.2.7a!O40+V.2.8a!O40+V.2.9a!N40+V.2.10a!F40+V.2.11a!F40+V.2.Conc.!O40)</f>
        <v>730245</v>
      </c>
      <c r="P40" s="47">
        <f>SUM(V.2.2a!P40+V.2.3a!P40+V.2.4a!P40+V.2.5a!P40+V.2.6a!P40+V.2.7a!P40+V.2.8a!P40+V.2.9a!O40+V.2.10a!G40+V.2.11a!G40+V.2.Conc.!P40+V.2.11a!I40)</f>
        <v>1256699</v>
      </c>
    </row>
    <row r="41" spans="1:16" ht="12.75" customHeight="1" x14ac:dyDescent="0.2">
      <c r="A41" s="34" t="s">
        <v>26</v>
      </c>
      <c r="B41" s="47">
        <v>337685</v>
      </c>
      <c r="C41" s="47">
        <v>374761</v>
      </c>
      <c r="D41" s="47">
        <v>263989</v>
      </c>
      <c r="E41" s="47">
        <v>282816</v>
      </c>
      <c r="F41" s="47">
        <v>281658</v>
      </c>
      <c r="G41" s="47">
        <v>107339</v>
      </c>
      <c r="H41" s="47">
        <v>320563</v>
      </c>
      <c r="I41" s="47">
        <v>236995</v>
      </c>
      <c r="J41" s="47">
        <v>243286</v>
      </c>
      <c r="K41" s="47">
        <v>378230</v>
      </c>
      <c r="L41" s="47">
        <v>212056</v>
      </c>
      <c r="M41" s="47">
        <v>220880</v>
      </c>
      <c r="N41" s="47">
        <v>254810</v>
      </c>
      <c r="O41" s="47">
        <f>SUM(V.2.2a!O41+V.2.3a!O41+V.2.4a!O41+V.2.5a!O41+V.2.6a!O41+V.2.7a!O41+V.2.8a!O41+V.2.9a!N41+V.2.10a!F41+V.2.11a!F41+V.2.Conc.!O41)</f>
        <v>251548</v>
      </c>
      <c r="P41" s="47">
        <f>SUM(V.2.2a!P41+V.2.3a!P41+V.2.4a!P41+V.2.5a!P41+V.2.6a!P41+V.2.7a!P41+V.2.8a!P41+V.2.9a!O41+V.2.10a!G41+V.2.11a!G41+V.2.Conc.!P41+V.2.11a!I41)</f>
        <v>498280</v>
      </c>
    </row>
    <row r="42" spans="1:16" ht="12.75" customHeight="1" x14ac:dyDescent="0.2">
      <c r="A42" s="34" t="s">
        <v>27</v>
      </c>
      <c r="B42" s="47">
        <v>1020932</v>
      </c>
      <c r="C42" s="47">
        <v>1044404</v>
      </c>
      <c r="D42" s="47">
        <v>727961</v>
      </c>
      <c r="E42" s="47">
        <v>890319</v>
      </c>
      <c r="F42" s="47">
        <v>887401</v>
      </c>
      <c r="G42" s="47">
        <v>509969</v>
      </c>
      <c r="H42" s="47">
        <v>748359</v>
      </c>
      <c r="I42" s="47">
        <v>714758</v>
      </c>
      <c r="J42" s="47">
        <v>1030229</v>
      </c>
      <c r="K42" s="47">
        <v>1159175</v>
      </c>
      <c r="L42" s="47">
        <v>915985</v>
      </c>
      <c r="M42" s="47">
        <v>980868</v>
      </c>
      <c r="N42" s="47">
        <v>1044253</v>
      </c>
      <c r="O42" s="47">
        <f>SUM(V.2.2a!O42+V.2.3a!O42+V.2.4a!O42+V.2.5a!O42+V.2.6a!O42+V.2.7a!O42+V.2.8a!O42+V.2.9a!N42+V.2.10a!F42+V.2.11a!F42+V.2.Conc.!O42)</f>
        <v>1006752</v>
      </c>
      <c r="P42" s="47">
        <f>SUM(V.2.2a!P42+V.2.3a!P42+V.2.4a!P42+V.2.5a!P42+V.2.6a!P42+V.2.7a!P42+V.2.8a!P42+V.2.9a!O42+V.2.10a!G42+V.2.11a!G42+V.2.Conc.!P42+V.2.11a!I42)</f>
        <v>1148219</v>
      </c>
    </row>
    <row r="43" spans="1:16" ht="12.75" customHeight="1" x14ac:dyDescent="0.2">
      <c r="A43" s="34" t="s">
        <v>28</v>
      </c>
      <c r="B43" s="47">
        <v>940919</v>
      </c>
      <c r="C43" s="47">
        <v>985221</v>
      </c>
      <c r="D43" s="47">
        <v>588269</v>
      </c>
      <c r="E43" s="47">
        <v>732367</v>
      </c>
      <c r="F43" s="47">
        <v>728849</v>
      </c>
      <c r="G43" s="47">
        <v>530169</v>
      </c>
      <c r="H43" s="47">
        <v>739648</v>
      </c>
      <c r="I43" s="47">
        <v>562076</v>
      </c>
      <c r="J43" s="47">
        <v>579684</v>
      </c>
      <c r="K43" s="47">
        <v>576403</v>
      </c>
      <c r="L43" s="47">
        <v>615151</v>
      </c>
      <c r="M43" s="47">
        <v>716030</v>
      </c>
      <c r="N43" s="47">
        <v>797923</v>
      </c>
      <c r="O43" s="47">
        <f>SUM(V.2.2a!O43+V.2.3a!O43+V.2.4a!O43+V.2.5a!O43+V.2.6a!O43+V.2.7a!O43+V.2.8a!O43+V.2.9a!N43+V.2.10a!F43+V.2.11a!F43+V.2.Conc.!O43)</f>
        <v>736708</v>
      </c>
      <c r="P43" s="47">
        <f>SUM(V.2.2a!P43+V.2.3a!P43+V.2.4a!P43+V.2.5a!P43+V.2.6a!P43+V.2.7a!P43+V.2.8a!P43+V.2.9a!O43+V.2.10a!G43+V.2.11a!G43+V.2.Conc.!P43+V.2.11a!I43)</f>
        <v>698596</v>
      </c>
    </row>
    <row r="44" spans="1:16" ht="12.75" customHeight="1" x14ac:dyDescent="0.2">
      <c r="A44" s="34" t="s">
        <v>31</v>
      </c>
      <c r="B44" s="47">
        <v>548064</v>
      </c>
      <c r="C44" s="47">
        <v>568060</v>
      </c>
      <c r="D44" s="47">
        <v>470101</v>
      </c>
      <c r="E44" s="47">
        <v>519373</v>
      </c>
      <c r="F44" s="47">
        <v>508576</v>
      </c>
      <c r="G44" s="47">
        <v>458465</v>
      </c>
      <c r="H44" s="47">
        <v>868841</v>
      </c>
      <c r="I44" s="47">
        <v>419525</v>
      </c>
      <c r="J44" s="47">
        <v>466001</v>
      </c>
      <c r="K44" s="47">
        <v>775721</v>
      </c>
      <c r="L44" s="47">
        <v>420772</v>
      </c>
      <c r="M44" s="47">
        <v>549380</v>
      </c>
      <c r="N44" s="47">
        <v>570608</v>
      </c>
      <c r="O44" s="47">
        <f>SUM(V.2.2a!O44+V.2.3a!O44+V.2.4a!O44+V.2.5a!O44+V.2.6a!O44+V.2.7a!O44+V.2.8a!O44+V.2.9a!N44+V.2.10a!F44+V.2.11a!F44+V.2.Conc.!O44)</f>
        <v>551851</v>
      </c>
      <c r="P44" s="47">
        <f>SUM(V.2.2a!P44+V.2.3a!P44+V.2.4a!P44+V.2.5a!P44+V.2.6a!P44+V.2.7a!P44+V.2.8a!P44+V.2.9a!O44+V.2.10a!G44+V.2.11a!G44+V.2.Conc.!P44+V.2.11a!I44)</f>
        <v>1064897</v>
      </c>
    </row>
    <row r="45" spans="1:16" ht="12.75" customHeight="1" thickBot="1" x14ac:dyDescent="0.25">
      <c r="A45" s="180" t="s">
        <v>12</v>
      </c>
      <c r="B45" s="181">
        <v>263436</v>
      </c>
      <c r="C45" s="181">
        <v>304811</v>
      </c>
      <c r="D45" s="181">
        <v>214504</v>
      </c>
      <c r="E45" s="181">
        <v>206090</v>
      </c>
      <c r="F45" s="181">
        <v>205522</v>
      </c>
      <c r="G45" s="181">
        <v>165840</v>
      </c>
      <c r="H45" s="181">
        <v>243583</v>
      </c>
      <c r="I45" s="181">
        <v>156741</v>
      </c>
      <c r="J45" s="181">
        <v>185712</v>
      </c>
      <c r="K45" s="181">
        <v>369464</v>
      </c>
      <c r="L45" s="181">
        <v>192578</v>
      </c>
      <c r="M45" s="181">
        <v>240279</v>
      </c>
      <c r="N45" s="181">
        <v>258427</v>
      </c>
      <c r="O45" s="181">
        <f>SUM(V.2.2a!O45+V.2.3a!O45+V.2.4a!O45+V.2.5a!O45+V.2.6a!O45+V.2.7a!O45+V.2.8a!O45+V.2.9a!N45+V.2.10a!F45+V.2.11a!F45+V.2.Conc.!O45)</f>
        <v>275891</v>
      </c>
      <c r="P45" s="47">
        <f>SUM(V.2.2a!P45+V.2.3a!P45+V.2.4a!P45+V.2.5a!P45+V.2.6a!P45+V.2.7a!P45+V.2.8a!P45+V.2.9a!O45+V.2.10a!G45+V.2.11a!G45+V.2.Conc.!P45+V.2.11a!I45)</f>
        <v>1045197</v>
      </c>
    </row>
    <row r="46" spans="1:16" ht="12.75" customHeight="1" x14ac:dyDescent="0.2">
      <c r="A46" s="37" t="s">
        <v>90</v>
      </c>
      <c r="B46" s="11"/>
      <c r="C46" s="11"/>
      <c r="D46" s="11"/>
      <c r="E46" s="11"/>
      <c r="F46" s="11"/>
      <c r="G46" s="11"/>
    </row>
    <row r="47" spans="1:16" ht="12" customHeight="1" x14ac:dyDescent="0.2">
      <c r="A47" s="40" t="s">
        <v>156</v>
      </c>
      <c r="B47" s="11"/>
      <c r="C47" s="11"/>
      <c r="D47" s="11"/>
      <c r="E47" s="11"/>
      <c r="F47" s="11"/>
      <c r="G47" s="11"/>
      <c r="H47" s="11"/>
    </row>
    <row r="48" spans="1:16" ht="12.75" customHeight="1" x14ac:dyDescent="0.2">
      <c r="A48" s="11" t="s">
        <v>104</v>
      </c>
      <c r="B48" s="11"/>
      <c r="C48" s="11"/>
      <c r="D48" s="11"/>
      <c r="E48" s="11"/>
      <c r="F48" s="11"/>
      <c r="G48" s="11"/>
      <c r="H48" s="11"/>
    </row>
    <row r="49" spans="1:8" ht="12.75" customHeight="1" x14ac:dyDescent="0.2">
      <c r="A49" s="11" t="s">
        <v>214</v>
      </c>
      <c r="B49" s="11"/>
      <c r="C49" s="11"/>
      <c r="D49" s="11"/>
      <c r="E49" s="11"/>
      <c r="F49" s="11"/>
      <c r="G49" s="11"/>
      <c r="H49" s="11"/>
    </row>
    <row r="50" spans="1:8" s="39" customFormat="1" ht="12.75" customHeight="1" x14ac:dyDescent="0.2">
      <c r="A50" s="164" t="s">
        <v>191</v>
      </c>
      <c r="B50" s="38"/>
      <c r="C50" s="38"/>
      <c r="D50" s="38"/>
      <c r="E50" s="38"/>
      <c r="F50" s="38"/>
      <c r="G50" s="38"/>
      <c r="H50" s="38"/>
    </row>
    <row r="51" spans="1:8" x14ac:dyDescent="0.2">
      <c r="A51" s="11" t="s">
        <v>236</v>
      </c>
    </row>
    <row r="52" spans="1:8" x14ac:dyDescent="0.2">
      <c r="A52" s="11"/>
      <c r="B52" s="11"/>
      <c r="C52" s="11"/>
      <c r="D52" s="11"/>
      <c r="E52" s="11"/>
      <c r="F52" s="11"/>
      <c r="G52" s="11"/>
      <c r="H52" s="11"/>
    </row>
    <row r="53" spans="1:8" x14ac:dyDescent="0.2">
      <c r="A53" s="11"/>
      <c r="B53" s="11"/>
      <c r="C53" s="11"/>
      <c r="D53" s="11"/>
      <c r="E53" s="11"/>
      <c r="F53" s="11"/>
      <c r="G53" s="11"/>
      <c r="H53" s="11"/>
    </row>
    <row r="54" spans="1:8" x14ac:dyDescent="0.2">
      <c r="A54" s="11"/>
      <c r="B54" s="11"/>
      <c r="C54" s="11"/>
      <c r="D54" s="11"/>
      <c r="E54" s="11"/>
      <c r="F54" s="11"/>
      <c r="G54" s="11"/>
      <c r="H54" s="11"/>
    </row>
    <row r="55" spans="1:8" x14ac:dyDescent="0.2">
      <c r="A55" s="11"/>
      <c r="B55" s="11"/>
      <c r="C55" s="11"/>
      <c r="D55" s="11"/>
      <c r="E55" s="11"/>
      <c r="F55" s="11"/>
      <c r="G55" s="11"/>
      <c r="H55" s="11"/>
    </row>
  </sheetData>
  <mergeCells count="20">
    <mergeCell ref="A3:E3"/>
    <mergeCell ref="K6:K7"/>
    <mergeCell ref="B6:B7"/>
    <mergeCell ref="C6:C7"/>
    <mergeCell ref="D6:D7"/>
    <mergeCell ref="E6:E7"/>
    <mergeCell ref="J6:J7"/>
    <mergeCell ref="P6:P7"/>
    <mergeCell ref="A2:P2"/>
    <mergeCell ref="M4:P4"/>
    <mergeCell ref="N6:N7"/>
    <mergeCell ref="B5:L5"/>
    <mergeCell ref="A5:A7"/>
    <mergeCell ref="F6:F7"/>
    <mergeCell ref="G6:G7"/>
    <mergeCell ref="O6:O7"/>
    <mergeCell ref="H6:H7"/>
    <mergeCell ref="I6:I7"/>
    <mergeCell ref="M6:M7"/>
    <mergeCell ref="L6:L7"/>
  </mergeCells>
  <phoneticPr fontId="0" type="noConversion"/>
  <hyperlinks>
    <hyperlink ref="A1" location="índice!A1" display="Regresar"/>
  </hyperlinks>
  <printOptions horizontalCentered="1"/>
  <pageMargins left="0.19685039370078741" right="0.27559055118110237" top="0.31496062992125984" bottom="0.27559055118110237" header="0" footer="0"/>
  <pageSetup scale="89" orientation="landscape" horizontalDpi="4294967292" verticalDpi="144" r:id="rId1"/>
  <headerFooter alignWithMargins="0"/>
  <webPublishItems count="1">
    <webPublishItem id="14445" divId="Cap V 2_06_14445" sourceType="printArea" destinationFile="C:\mem2006\cap v\ARCHIVOS RECIBIDOS\050201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showGridLines="0" showZeros="0" zoomScale="90" zoomScaleNormal="90" zoomScaleSheetLayoutView="48" workbookViewId="0">
      <selection activeCell="H14" sqref="H14"/>
    </sheetView>
  </sheetViews>
  <sheetFormatPr baseColWidth="10" defaultRowHeight="12.75" x14ac:dyDescent="0.2"/>
  <cols>
    <col min="1" max="1" width="17.88671875" style="34" customWidth="1"/>
    <col min="2" max="2" width="7.88671875" style="34" customWidth="1"/>
    <col min="3" max="3" width="8.109375" style="34" customWidth="1"/>
    <col min="4" max="4" width="7.88671875" style="34" customWidth="1"/>
    <col min="5" max="5" width="9.88671875" style="34" customWidth="1"/>
    <col min="6" max="6" width="8.6640625" style="34" customWidth="1"/>
    <col min="7" max="7" width="8.5546875" style="34" customWidth="1"/>
    <col min="8" max="8" width="8.88671875" style="34" customWidth="1"/>
    <col min="9" max="9" width="8" style="34" customWidth="1"/>
    <col min="10" max="10" width="8.33203125" style="34" customWidth="1"/>
    <col min="11" max="15" width="9.6640625" style="34" customWidth="1"/>
    <col min="16" max="16384" width="11.5546875" style="34"/>
  </cols>
  <sheetData>
    <row r="1" spans="1:16" x14ac:dyDescent="0.2">
      <c r="A1" s="234" t="s">
        <v>157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</row>
    <row r="2" spans="1:16" ht="12.75" customHeight="1" x14ac:dyDescent="0.2">
      <c r="A2" s="371" t="s">
        <v>0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</row>
    <row r="3" spans="1:16" ht="15.75" customHeight="1" x14ac:dyDescent="0.2">
      <c r="A3" s="399" t="s">
        <v>231</v>
      </c>
      <c r="B3" s="399"/>
      <c r="C3" s="399"/>
      <c r="D3" s="399"/>
      <c r="E3" s="399"/>
      <c r="F3" s="399"/>
      <c r="G3" s="399"/>
      <c r="H3" s="399"/>
      <c r="I3" s="399"/>
      <c r="J3" s="399"/>
      <c r="K3" s="183"/>
      <c r="L3" s="183"/>
      <c r="M3" s="183"/>
      <c r="N3" s="183"/>
      <c r="O3" s="183"/>
    </row>
    <row r="4" spans="1:16" ht="12.75" customHeight="1" thickBot="1" x14ac:dyDescent="0.25">
      <c r="A4" s="184"/>
      <c r="B4" s="185"/>
      <c r="C4" s="185"/>
      <c r="D4" s="185"/>
      <c r="E4" s="185"/>
      <c r="F4" s="185"/>
      <c r="G4" s="185"/>
      <c r="H4" s="185"/>
      <c r="I4" s="185"/>
      <c r="J4" s="185"/>
      <c r="K4" s="185"/>
      <c r="M4" s="398" t="s">
        <v>204</v>
      </c>
      <c r="N4" s="398"/>
      <c r="O4" s="398"/>
      <c r="P4" s="398"/>
    </row>
    <row r="5" spans="1:16" ht="12.75" customHeight="1" x14ac:dyDescent="0.2">
      <c r="A5" s="390" t="s">
        <v>121</v>
      </c>
      <c r="B5" s="392" t="s">
        <v>35</v>
      </c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240"/>
      <c r="N5" s="240"/>
      <c r="O5" s="240"/>
    </row>
    <row r="6" spans="1:16" ht="12.75" customHeight="1" x14ac:dyDescent="0.2">
      <c r="A6" s="391"/>
      <c r="B6" s="393">
        <v>2000</v>
      </c>
      <c r="C6" s="393">
        <v>2001</v>
      </c>
      <c r="D6" s="393">
        <v>2002</v>
      </c>
      <c r="E6" s="393">
        <v>2003</v>
      </c>
      <c r="F6" s="393" t="s">
        <v>33</v>
      </c>
      <c r="G6" s="394" t="s">
        <v>36</v>
      </c>
      <c r="H6" s="395">
        <v>2006</v>
      </c>
      <c r="I6" s="395">
        <v>2007</v>
      </c>
      <c r="J6" s="394" t="s">
        <v>41</v>
      </c>
      <c r="K6" s="397" t="s">
        <v>92</v>
      </c>
      <c r="L6" s="397" t="s">
        <v>102</v>
      </c>
      <c r="M6" s="397" t="s">
        <v>152</v>
      </c>
      <c r="N6" s="397" t="s">
        <v>186</v>
      </c>
      <c r="O6" s="396" t="s">
        <v>207</v>
      </c>
      <c r="P6" s="396" t="s">
        <v>227</v>
      </c>
    </row>
    <row r="7" spans="1:16" ht="12.75" customHeight="1" x14ac:dyDescent="0.2">
      <c r="A7" s="391"/>
      <c r="B7" s="393"/>
      <c r="C7" s="393"/>
      <c r="D7" s="393"/>
      <c r="E7" s="393"/>
      <c r="F7" s="393"/>
      <c r="G7" s="394"/>
      <c r="H7" s="395"/>
      <c r="I7" s="395"/>
      <c r="J7" s="394"/>
      <c r="K7" s="397"/>
      <c r="L7" s="397"/>
      <c r="M7" s="397"/>
      <c r="N7" s="397"/>
      <c r="O7" s="397"/>
      <c r="P7" s="397"/>
    </row>
    <row r="8" spans="1:16" ht="12.75" customHeight="1" x14ac:dyDescent="0.2">
      <c r="A8" s="45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6" ht="12.75" customHeight="1" x14ac:dyDescent="0.2">
      <c r="A9" s="45" t="s">
        <v>119</v>
      </c>
      <c r="B9" s="47">
        <v>9828524</v>
      </c>
      <c r="C9" s="47">
        <v>9725195</v>
      </c>
      <c r="D9" s="47">
        <v>9457201</v>
      </c>
      <c r="E9" s="47">
        <v>7310509</v>
      </c>
      <c r="F9" s="47">
        <v>1395541</v>
      </c>
      <c r="G9" s="47">
        <v>1796813</v>
      </c>
      <c r="H9" s="47">
        <v>4568731</v>
      </c>
      <c r="I9" s="47">
        <v>3617809</v>
      </c>
      <c r="J9" s="47">
        <v>3044484</v>
      </c>
      <c r="K9" s="47">
        <v>5681331</v>
      </c>
      <c r="L9" s="47">
        <v>5531828</v>
      </c>
      <c r="M9" s="47">
        <v>5582893</v>
      </c>
      <c r="N9" s="47">
        <v>5734242</v>
      </c>
      <c r="O9" s="47">
        <v>5266964</v>
      </c>
      <c r="P9" s="47">
        <f>SUM(P11:P45)</f>
        <v>5760542</v>
      </c>
    </row>
    <row r="10" spans="1:16" ht="12.75" customHeight="1" x14ac:dyDescent="0.2">
      <c r="A10" s="45"/>
      <c r="B10" s="55"/>
      <c r="C10" s="55"/>
      <c r="D10" s="55"/>
      <c r="E10" s="55"/>
      <c r="F10" s="55"/>
      <c r="G10" s="55"/>
      <c r="H10" s="55"/>
      <c r="I10" s="55"/>
      <c r="J10" s="55"/>
    </row>
    <row r="11" spans="1:16" ht="12.75" customHeight="1" x14ac:dyDescent="0.2">
      <c r="A11" s="49" t="s">
        <v>13</v>
      </c>
      <c r="B11" s="48">
        <v>176451</v>
      </c>
      <c r="C11" s="48">
        <v>176518</v>
      </c>
      <c r="D11" s="55">
        <v>176736</v>
      </c>
      <c r="E11" s="55">
        <v>148307</v>
      </c>
      <c r="F11" s="55">
        <v>10126</v>
      </c>
      <c r="G11" s="55">
        <v>12655</v>
      </c>
      <c r="H11" s="55">
        <v>53028</v>
      </c>
      <c r="I11" s="55">
        <v>108919</v>
      </c>
      <c r="J11" s="55">
        <v>103952</v>
      </c>
      <c r="K11" s="55">
        <v>108682</v>
      </c>
      <c r="L11" s="55">
        <v>98774</v>
      </c>
      <c r="M11" s="55">
        <v>81343</v>
      </c>
      <c r="N11" s="55">
        <v>67336</v>
      </c>
      <c r="O11" s="55">
        <v>112741</v>
      </c>
      <c r="P11" s="34">
        <v>116073</v>
      </c>
    </row>
    <row r="12" spans="1:16" ht="12.75" customHeight="1" x14ac:dyDescent="0.2">
      <c r="A12" s="49" t="s">
        <v>19</v>
      </c>
      <c r="B12" s="48">
        <v>406630</v>
      </c>
      <c r="C12" s="48">
        <v>419871</v>
      </c>
      <c r="D12" s="55">
        <v>397748</v>
      </c>
      <c r="E12" s="55">
        <v>322763</v>
      </c>
      <c r="F12" s="55">
        <v>47890</v>
      </c>
      <c r="G12" s="55">
        <v>61080</v>
      </c>
      <c r="H12" s="55">
        <v>108636</v>
      </c>
      <c r="I12" s="55">
        <v>172954</v>
      </c>
      <c r="J12" s="55">
        <v>172468</v>
      </c>
      <c r="K12" s="55">
        <v>249202</v>
      </c>
      <c r="L12" s="55">
        <v>255056</v>
      </c>
      <c r="M12" s="55">
        <v>243448</v>
      </c>
      <c r="N12" s="55">
        <v>260988</v>
      </c>
      <c r="O12" s="55">
        <v>237091</v>
      </c>
      <c r="P12" s="34">
        <v>281031</v>
      </c>
    </row>
    <row r="13" spans="1:16" ht="12.75" customHeight="1" x14ac:dyDescent="0.2">
      <c r="A13" s="49" t="s">
        <v>20</v>
      </c>
      <c r="B13" s="48">
        <v>66516</v>
      </c>
      <c r="C13" s="48">
        <v>65365</v>
      </c>
      <c r="D13" s="55">
        <v>65268</v>
      </c>
      <c r="E13" s="55">
        <v>45474</v>
      </c>
      <c r="F13" s="55">
        <v>13325</v>
      </c>
      <c r="G13" s="55">
        <v>13856</v>
      </c>
      <c r="H13" s="55">
        <v>27958</v>
      </c>
      <c r="I13" s="55">
        <v>36775</v>
      </c>
      <c r="J13" s="55">
        <v>37139</v>
      </c>
      <c r="K13" s="55">
        <v>42738</v>
      </c>
      <c r="L13" s="55">
        <v>45158</v>
      </c>
      <c r="M13" s="55">
        <v>42800</v>
      </c>
      <c r="N13" s="55">
        <v>53801</v>
      </c>
      <c r="O13" s="55">
        <v>61887</v>
      </c>
      <c r="P13" s="34">
        <v>57982</v>
      </c>
    </row>
    <row r="14" spans="1:16" ht="12.75" customHeight="1" x14ac:dyDescent="0.2">
      <c r="A14" s="49" t="s">
        <v>44</v>
      </c>
      <c r="B14" s="48">
        <v>62567</v>
      </c>
      <c r="C14" s="48">
        <v>64247</v>
      </c>
      <c r="D14" s="55">
        <v>57670</v>
      </c>
      <c r="E14" s="55">
        <v>36644</v>
      </c>
      <c r="F14" s="55">
        <v>7422</v>
      </c>
      <c r="G14" s="55">
        <v>8022</v>
      </c>
      <c r="H14" s="55">
        <v>32105</v>
      </c>
      <c r="I14" s="55">
        <v>18768</v>
      </c>
      <c r="J14" s="55"/>
      <c r="K14" s="55">
        <v>22815</v>
      </c>
      <c r="L14" s="55">
        <v>26221</v>
      </c>
      <c r="M14" s="55">
        <v>25274</v>
      </c>
      <c r="N14" s="55">
        <v>30792</v>
      </c>
      <c r="O14" s="55">
        <v>21253</v>
      </c>
      <c r="P14" s="34">
        <v>46142</v>
      </c>
    </row>
    <row r="15" spans="1:16" ht="12.75" customHeight="1" x14ac:dyDescent="0.2">
      <c r="A15" s="49" t="s">
        <v>6</v>
      </c>
      <c r="B15" s="48">
        <v>341808</v>
      </c>
      <c r="C15" s="48">
        <v>327419</v>
      </c>
      <c r="D15" s="55">
        <v>344485</v>
      </c>
      <c r="E15" s="55">
        <v>242123</v>
      </c>
      <c r="F15" s="55">
        <v>132859</v>
      </c>
      <c r="G15" s="55">
        <v>100486</v>
      </c>
      <c r="H15" s="55">
        <v>427336</v>
      </c>
      <c r="I15" s="55">
        <v>38402</v>
      </c>
      <c r="J15" s="55">
        <v>71823</v>
      </c>
      <c r="K15" s="55">
        <v>184827</v>
      </c>
      <c r="L15" s="55">
        <v>180990</v>
      </c>
      <c r="M15" s="55">
        <v>182631</v>
      </c>
      <c r="N15" s="55">
        <v>175519</v>
      </c>
      <c r="O15" s="55">
        <v>198149</v>
      </c>
      <c r="P15" s="34">
        <v>332708</v>
      </c>
    </row>
    <row r="16" spans="1:16" ht="12.75" customHeight="1" x14ac:dyDescent="0.2">
      <c r="A16" s="49" t="s">
        <v>14</v>
      </c>
      <c r="B16" s="48">
        <v>69780</v>
      </c>
      <c r="C16" s="48">
        <v>68758</v>
      </c>
      <c r="D16" s="55">
        <v>62698</v>
      </c>
      <c r="E16" s="55">
        <v>50382</v>
      </c>
      <c r="F16" s="55">
        <v>8064</v>
      </c>
      <c r="G16" s="55">
        <v>15021</v>
      </c>
      <c r="H16" s="55">
        <v>59510</v>
      </c>
      <c r="I16" s="55">
        <v>23589</v>
      </c>
      <c r="J16" s="55">
        <v>23671</v>
      </c>
      <c r="K16" s="55">
        <v>40175</v>
      </c>
      <c r="L16" s="55">
        <v>46945</v>
      </c>
      <c r="M16" s="55">
        <v>38381</v>
      </c>
      <c r="N16" s="55">
        <v>43142</v>
      </c>
      <c r="O16" s="55">
        <v>51846</v>
      </c>
      <c r="P16" s="34">
        <v>53470</v>
      </c>
    </row>
    <row r="17" spans="1:16" ht="12.75" customHeight="1" x14ac:dyDescent="0.2">
      <c r="A17" s="49" t="s">
        <v>1</v>
      </c>
      <c r="B17" s="48">
        <v>117669</v>
      </c>
      <c r="C17" s="48">
        <v>122285</v>
      </c>
      <c r="D17" s="55">
        <v>122363</v>
      </c>
      <c r="E17" s="55">
        <v>60703</v>
      </c>
      <c r="F17" s="55">
        <v>18286</v>
      </c>
      <c r="G17" s="55">
        <v>25413</v>
      </c>
      <c r="H17" s="55">
        <v>60676</v>
      </c>
      <c r="I17" s="55">
        <v>35988</v>
      </c>
      <c r="J17" s="55">
        <v>65936</v>
      </c>
      <c r="K17" s="55">
        <v>63654</v>
      </c>
      <c r="L17" s="55">
        <v>64442</v>
      </c>
      <c r="M17" s="55">
        <v>66244</v>
      </c>
      <c r="N17" s="55">
        <v>72216</v>
      </c>
      <c r="O17" s="55">
        <v>79724</v>
      </c>
      <c r="P17" s="34">
        <v>54524</v>
      </c>
    </row>
    <row r="18" spans="1:16" ht="12.75" customHeight="1" x14ac:dyDescent="0.2">
      <c r="A18" s="49" t="s">
        <v>45</v>
      </c>
      <c r="B18" s="48">
        <v>448025</v>
      </c>
      <c r="C18" s="48">
        <v>469655</v>
      </c>
      <c r="D18" s="55">
        <v>427925</v>
      </c>
      <c r="E18" s="55">
        <v>347923</v>
      </c>
      <c r="F18" s="55">
        <v>80102</v>
      </c>
      <c r="G18" s="55">
        <v>97853</v>
      </c>
      <c r="H18" s="55">
        <v>331490</v>
      </c>
      <c r="I18" s="55">
        <v>196952</v>
      </c>
      <c r="J18" s="55"/>
      <c r="K18" s="55">
        <v>234156</v>
      </c>
      <c r="L18" s="55">
        <v>313247</v>
      </c>
      <c r="M18" s="55">
        <v>291826</v>
      </c>
      <c r="N18" s="55">
        <v>320133</v>
      </c>
      <c r="O18" s="55">
        <v>305968</v>
      </c>
      <c r="P18" s="34">
        <v>292942</v>
      </c>
    </row>
    <row r="19" spans="1:16" ht="12.75" customHeight="1" x14ac:dyDescent="0.2">
      <c r="A19" s="49" t="s">
        <v>107</v>
      </c>
      <c r="B19" s="48">
        <v>332932</v>
      </c>
      <c r="C19" s="48">
        <v>319501</v>
      </c>
      <c r="D19" s="48">
        <v>304718</v>
      </c>
      <c r="E19" s="48">
        <v>224004</v>
      </c>
      <c r="F19" s="48">
        <v>44834</v>
      </c>
      <c r="G19" s="55">
        <v>54007</v>
      </c>
      <c r="H19" s="55">
        <v>93141</v>
      </c>
      <c r="I19" s="55">
        <v>172211</v>
      </c>
      <c r="J19" s="55">
        <v>58357</v>
      </c>
      <c r="K19" s="55">
        <v>184439</v>
      </c>
      <c r="L19" s="55">
        <v>138903</v>
      </c>
      <c r="M19" s="55">
        <v>201838</v>
      </c>
      <c r="N19" s="55">
        <v>118192</v>
      </c>
      <c r="O19" s="55">
        <v>111576</v>
      </c>
      <c r="P19" s="34">
        <v>88326</v>
      </c>
    </row>
    <row r="20" spans="1:16" ht="12.75" customHeight="1" x14ac:dyDescent="0.2">
      <c r="A20" s="49" t="s">
        <v>106</v>
      </c>
      <c r="B20" s="48">
        <v>444429</v>
      </c>
      <c r="C20" s="48">
        <v>426834</v>
      </c>
      <c r="D20" s="48">
        <v>437278</v>
      </c>
      <c r="E20" s="48">
        <v>384512</v>
      </c>
      <c r="F20" s="48">
        <v>41612</v>
      </c>
      <c r="G20" s="55">
        <v>73820</v>
      </c>
      <c r="H20" s="55">
        <v>158923</v>
      </c>
      <c r="I20" s="55">
        <v>130596</v>
      </c>
      <c r="J20" s="55">
        <v>105124</v>
      </c>
      <c r="K20" s="55">
        <v>316410</v>
      </c>
      <c r="L20" s="55">
        <v>319391</v>
      </c>
      <c r="M20" s="55">
        <v>311476</v>
      </c>
      <c r="N20" s="55">
        <v>309549</v>
      </c>
      <c r="O20" s="55">
        <v>279871</v>
      </c>
      <c r="P20" s="34">
        <v>249434</v>
      </c>
    </row>
    <row r="21" spans="1:16" ht="12.75" customHeight="1" x14ac:dyDescent="0.2">
      <c r="A21" s="49" t="s">
        <v>8</v>
      </c>
      <c r="B21" s="48">
        <v>150692</v>
      </c>
      <c r="C21" s="48">
        <v>160033</v>
      </c>
      <c r="D21" s="55">
        <v>161420</v>
      </c>
      <c r="E21" s="55">
        <v>129559</v>
      </c>
      <c r="F21" s="55">
        <v>25525</v>
      </c>
      <c r="G21" s="55">
        <v>30905</v>
      </c>
      <c r="H21" s="55">
        <v>106016</v>
      </c>
      <c r="I21" s="55">
        <v>109248</v>
      </c>
      <c r="J21" s="55">
        <v>118018</v>
      </c>
      <c r="K21" s="55">
        <v>108033</v>
      </c>
      <c r="L21" s="55">
        <v>110232</v>
      </c>
      <c r="M21" s="55">
        <v>112624</v>
      </c>
      <c r="N21" s="55">
        <v>106464</v>
      </c>
      <c r="O21" s="55">
        <v>124290</v>
      </c>
      <c r="P21" s="34">
        <v>124119</v>
      </c>
    </row>
    <row r="22" spans="1:16" ht="12.75" customHeight="1" x14ac:dyDescent="0.2">
      <c r="A22" s="49" t="s">
        <v>46</v>
      </c>
      <c r="B22" s="48">
        <v>610708</v>
      </c>
      <c r="C22" s="48">
        <v>582314</v>
      </c>
      <c r="D22" s="55">
        <v>547209</v>
      </c>
      <c r="E22" s="55">
        <v>418586</v>
      </c>
      <c r="F22" s="55">
        <v>50887</v>
      </c>
      <c r="G22" s="55">
        <v>62265</v>
      </c>
      <c r="H22" s="55">
        <v>252164</v>
      </c>
      <c r="I22" s="55">
        <v>396864</v>
      </c>
      <c r="J22" s="55"/>
      <c r="K22" s="55">
        <v>396300</v>
      </c>
      <c r="L22" s="55">
        <v>386185</v>
      </c>
      <c r="M22" s="55">
        <v>385154</v>
      </c>
      <c r="N22" s="55">
        <v>364213</v>
      </c>
      <c r="O22" s="55">
        <v>382947</v>
      </c>
      <c r="P22" s="34">
        <v>376520</v>
      </c>
    </row>
    <row r="23" spans="1:16" ht="12.75" customHeight="1" x14ac:dyDescent="0.2">
      <c r="A23" s="49" t="s">
        <v>2</v>
      </c>
      <c r="B23" s="48">
        <v>245628</v>
      </c>
      <c r="C23" s="48">
        <v>248713</v>
      </c>
      <c r="D23" s="55">
        <v>247319</v>
      </c>
      <c r="E23" s="55">
        <v>197539</v>
      </c>
      <c r="F23" s="55">
        <v>30016</v>
      </c>
      <c r="G23" s="55">
        <v>27261</v>
      </c>
      <c r="H23" s="55">
        <v>59540</v>
      </c>
      <c r="I23" s="55">
        <v>197390</v>
      </c>
      <c r="J23" s="55">
        <v>177041</v>
      </c>
      <c r="K23" s="55">
        <v>206965</v>
      </c>
      <c r="L23" s="55">
        <v>80911</v>
      </c>
      <c r="M23" s="55">
        <v>81614</v>
      </c>
      <c r="N23" s="55">
        <v>89375</v>
      </c>
      <c r="O23" s="55">
        <v>85300</v>
      </c>
      <c r="P23" s="34">
        <v>81018</v>
      </c>
    </row>
    <row r="24" spans="1:16" ht="12.75" customHeight="1" x14ac:dyDescent="0.2">
      <c r="A24" s="49" t="s">
        <v>5</v>
      </c>
      <c r="B24" s="48">
        <v>99003</v>
      </c>
      <c r="C24" s="48">
        <v>92994</v>
      </c>
      <c r="D24" s="55">
        <v>101887</v>
      </c>
      <c r="E24" s="55">
        <v>74417</v>
      </c>
      <c r="F24" s="55">
        <v>14528</v>
      </c>
      <c r="G24" s="55">
        <v>27909</v>
      </c>
      <c r="H24" s="55">
        <v>45316</v>
      </c>
      <c r="I24" s="55">
        <v>57739</v>
      </c>
      <c r="J24" s="55">
        <v>26961</v>
      </c>
      <c r="K24" s="55">
        <v>62136</v>
      </c>
      <c r="L24" s="55">
        <v>49230</v>
      </c>
      <c r="M24" s="55">
        <v>47542</v>
      </c>
      <c r="N24" s="55">
        <v>62072</v>
      </c>
      <c r="O24" s="55">
        <v>65398</v>
      </c>
      <c r="P24" s="34">
        <v>62777</v>
      </c>
    </row>
    <row r="25" spans="1:16" ht="12.75" customHeight="1" x14ac:dyDescent="0.2">
      <c r="A25" s="49" t="s">
        <v>16</v>
      </c>
      <c r="B25" s="48">
        <v>662266</v>
      </c>
      <c r="C25" s="48">
        <v>658929</v>
      </c>
      <c r="D25" s="55">
        <v>687299</v>
      </c>
      <c r="E25" s="55">
        <v>440075</v>
      </c>
      <c r="F25" s="55">
        <v>89339</v>
      </c>
      <c r="G25" s="55">
        <v>126926</v>
      </c>
      <c r="H25" s="55">
        <v>510522</v>
      </c>
      <c r="I25" s="55">
        <v>358471</v>
      </c>
      <c r="J25" s="55">
        <v>374440</v>
      </c>
      <c r="K25" s="55">
        <v>492166</v>
      </c>
      <c r="L25" s="55">
        <v>546693</v>
      </c>
      <c r="M25" s="55">
        <v>512983</v>
      </c>
      <c r="N25" s="55">
        <v>550285</v>
      </c>
      <c r="O25" s="55">
        <v>577670</v>
      </c>
      <c r="P25" s="34">
        <v>617545</v>
      </c>
    </row>
    <row r="26" spans="1:16" ht="12.75" customHeight="1" x14ac:dyDescent="0.2">
      <c r="A26" s="49" t="s">
        <v>109</v>
      </c>
      <c r="B26" s="48">
        <v>1342932</v>
      </c>
      <c r="C26" s="48">
        <v>1302439</v>
      </c>
      <c r="D26" s="55">
        <v>885660</v>
      </c>
      <c r="E26" s="55">
        <v>789507</v>
      </c>
      <c r="F26" s="55">
        <v>107282</v>
      </c>
      <c r="G26" s="55">
        <v>111234</v>
      </c>
      <c r="H26" s="55">
        <v>308117</v>
      </c>
      <c r="I26" s="55">
        <v>14394</v>
      </c>
      <c r="J26" s="55">
        <v>28333</v>
      </c>
      <c r="K26" s="55">
        <v>437454</v>
      </c>
      <c r="L26" s="55">
        <v>507318</v>
      </c>
      <c r="M26" s="55">
        <v>452342</v>
      </c>
      <c r="N26" s="55">
        <v>442470</v>
      </c>
      <c r="O26" s="55">
        <v>425486</v>
      </c>
      <c r="P26" s="34">
        <v>458239</v>
      </c>
    </row>
    <row r="27" spans="1:16" ht="12.75" customHeight="1" x14ac:dyDescent="0.2">
      <c r="A27" s="49" t="s">
        <v>111</v>
      </c>
      <c r="B27" s="55">
        <v>189103</v>
      </c>
      <c r="C27" s="55">
        <v>215438</v>
      </c>
      <c r="D27" s="55">
        <v>572640</v>
      </c>
      <c r="E27" s="55">
        <v>477947</v>
      </c>
      <c r="F27" s="55">
        <v>30484</v>
      </c>
      <c r="G27" s="55">
        <v>68795</v>
      </c>
      <c r="H27" s="55">
        <v>252080</v>
      </c>
      <c r="I27" s="55">
        <v>85234</v>
      </c>
      <c r="J27" s="55"/>
      <c r="K27" s="55">
        <v>194490</v>
      </c>
      <c r="L27" s="55">
        <v>264000</v>
      </c>
      <c r="M27" s="55">
        <v>286089</v>
      </c>
      <c r="N27" s="55">
        <v>257508</v>
      </c>
      <c r="O27" s="55">
        <v>211562</v>
      </c>
      <c r="P27" s="34">
        <v>225021</v>
      </c>
    </row>
    <row r="28" spans="1:16" ht="12.75" customHeight="1" x14ac:dyDescent="0.2">
      <c r="A28" s="49" t="s">
        <v>17</v>
      </c>
      <c r="B28" s="48">
        <v>294246</v>
      </c>
      <c r="C28" s="48">
        <v>291495</v>
      </c>
      <c r="D28" s="55">
        <v>281072</v>
      </c>
      <c r="E28" s="55">
        <v>215734</v>
      </c>
      <c r="F28" s="55">
        <v>47182</v>
      </c>
      <c r="G28" s="55">
        <v>55445</v>
      </c>
      <c r="H28" s="55">
        <v>84540</v>
      </c>
      <c r="I28" s="55">
        <v>60623</v>
      </c>
      <c r="J28" s="55">
        <v>31250</v>
      </c>
      <c r="K28" s="55">
        <v>145812</v>
      </c>
      <c r="L28" s="55">
        <v>120488</v>
      </c>
      <c r="M28" s="55">
        <v>119576</v>
      </c>
      <c r="N28" s="55">
        <v>155679</v>
      </c>
      <c r="O28" s="55">
        <v>157258</v>
      </c>
      <c r="P28" s="34">
        <v>173312</v>
      </c>
    </row>
    <row r="29" spans="1:16" ht="12.75" customHeight="1" x14ac:dyDescent="0.2">
      <c r="A29" s="49" t="s">
        <v>3</v>
      </c>
      <c r="B29" s="48">
        <v>176937</v>
      </c>
      <c r="C29" s="48">
        <v>182378</v>
      </c>
      <c r="D29" s="55">
        <v>188324</v>
      </c>
      <c r="E29" s="55">
        <v>145308</v>
      </c>
      <c r="F29" s="55">
        <v>18335</v>
      </c>
      <c r="G29" s="55">
        <v>21010</v>
      </c>
      <c r="H29" s="55">
        <v>45563</v>
      </c>
      <c r="I29" s="55">
        <v>100253</v>
      </c>
      <c r="J29" s="55">
        <v>16997</v>
      </c>
      <c r="K29" s="55">
        <v>94708</v>
      </c>
      <c r="L29" s="55">
        <v>2134</v>
      </c>
      <c r="M29" s="55">
        <v>95045</v>
      </c>
      <c r="N29" s="55">
        <v>45251</v>
      </c>
      <c r="O29" s="55">
        <v>118755</v>
      </c>
      <c r="P29" s="34">
        <v>96491</v>
      </c>
    </row>
    <row r="30" spans="1:16" ht="12.75" customHeight="1" x14ac:dyDescent="0.2">
      <c r="A30" s="49" t="s">
        <v>18</v>
      </c>
      <c r="B30" s="48">
        <v>72861</v>
      </c>
      <c r="C30" s="48">
        <v>74359</v>
      </c>
      <c r="D30" s="55">
        <v>74882</v>
      </c>
      <c r="E30" s="55">
        <v>56375</v>
      </c>
      <c r="F30" s="55">
        <v>14701</v>
      </c>
      <c r="G30" s="55">
        <v>18077</v>
      </c>
      <c r="H30" s="55">
        <v>33895</v>
      </c>
      <c r="I30" s="55">
        <v>17527</v>
      </c>
      <c r="J30" s="55">
        <v>40343</v>
      </c>
      <c r="K30" s="55">
        <v>48586</v>
      </c>
      <c r="L30" s="55">
        <v>43396</v>
      </c>
      <c r="M30" s="55">
        <v>51583</v>
      </c>
      <c r="N30" s="55">
        <v>54712</v>
      </c>
      <c r="O30" s="55">
        <v>41735</v>
      </c>
      <c r="P30" s="34">
        <v>68028</v>
      </c>
    </row>
    <row r="31" spans="1:16" ht="12.75" customHeight="1" x14ac:dyDescent="0.2">
      <c r="A31" s="49" t="s">
        <v>9</v>
      </c>
      <c r="B31" s="48">
        <v>604873</v>
      </c>
      <c r="C31" s="48">
        <v>554890</v>
      </c>
      <c r="D31" s="55">
        <v>570656</v>
      </c>
      <c r="E31" s="55">
        <v>406524</v>
      </c>
      <c r="F31" s="55">
        <v>91421</v>
      </c>
      <c r="G31" s="55">
        <v>127647</v>
      </c>
      <c r="H31" s="55">
        <v>339790</v>
      </c>
      <c r="I31" s="55">
        <v>161350</v>
      </c>
      <c r="J31" s="55">
        <v>315710</v>
      </c>
      <c r="K31" s="55">
        <v>337207</v>
      </c>
      <c r="L31" s="55">
        <v>421400</v>
      </c>
      <c r="M31" s="55">
        <v>289473</v>
      </c>
      <c r="N31" s="55">
        <v>323279</v>
      </c>
      <c r="O31" s="55">
        <v>19676</v>
      </c>
      <c r="P31" s="34">
        <v>18571</v>
      </c>
    </row>
    <row r="32" spans="1:16" ht="12.75" customHeight="1" x14ac:dyDescent="0.2">
      <c r="A32" s="49" t="s">
        <v>23</v>
      </c>
      <c r="B32" s="48">
        <v>103024</v>
      </c>
      <c r="C32" s="48">
        <v>102740</v>
      </c>
      <c r="D32" s="55">
        <v>103811</v>
      </c>
      <c r="E32" s="55">
        <v>95496</v>
      </c>
      <c r="F32" s="55">
        <v>14352</v>
      </c>
      <c r="G32" s="55">
        <v>26030</v>
      </c>
      <c r="H32" s="55">
        <v>47081</v>
      </c>
      <c r="I32" s="55">
        <v>49569</v>
      </c>
      <c r="J32" s="55">
        <v>56094</v>
      </c>
      <c r="K32" s="55">
        <v>55428</v>
      </c>
      <c r="L32" s="55">
        <v>56622</v>
      </c>
      <c r="M32" s="55">
        <v>46587</v>
      </c>
      <c r="N32" s="55">
        <v>69896</v>
      </c>
      <c r="O32" s="55">
        <v>58713</v>
      </c>
      <c r="P32" s="34">
        <v>77823</v>
      </c>
    </row>
    <row r="33" spans="1:16" ht="12.75" customHeight="1" x14ac:dyDescent="0.2">
      <c r="A33" s="49" t="s">
        <v>24</v>
      </c>
      <c r="B33" s="48">
        <v>341781</v>
      </c>
      <c r="C33" s="48">
        <v>344395</v>
      </c>
      <c r="D33" s="55">
        <v>353255</v>
      </c>
      <c r="E33" s="55">
        <v>272608</v>
      </c>
      <c r="F33" s="55">
        <v>38484</v>
      </c>
      <c r="G33" s="55">
        <v>48602</v>
      </c>
      <c r="H33" s="55">
        <v>60373</v>
      </c>
      <c r="I33" s="55">
        <v>107068</v>
      </c>
      <c r="J33" s="55">
        <v>216077</v>
      </c>
      <c r="K33" s="55">
        <v>212087</v>
      </c>
      <c r="L33" s="55">
        <v>191827</v>
      </c>
      <c r="M33" s="55">
        <v>178669</v>
      </c>
      <c r="N33" s="55">
        <v>212114</v>
      </c>
      <c r="O33" s="55">
        <v>231404</v>
      </c>
      <c r="P33" s="34">
        <v>112824</v>
      </c>
    </row>
    <row r="34" spans="1:16" ht="12.75" customHeight="1" x14ac:dyDescent="0.2">
      <c r="A34" s="49" t="s">
        <v>4</v>
      </c>
      <c r="B34" s="48">
        <v>180548</v>
      </c>
      <c r="C34" s="48">
        <v>178500</v>
      </c>
      <c r="D34" s="55">
        <v>178125</v>
      </c>
      <c r="E34" s="55">
        <v>146557</v>
      </c>
      <c r="F34" s="55">
        <v>30225</v>
      </c>
      <c r="G34" s="55">
        <v>44620</v>
      </c>
      <c r="H34" s="55">
        <v>69617</v>
      </c>
      <c r="I34" s="55">
        <v>60748</v>
      </c>
      <c r="J34" s="55">
        <v>65316</v>
      </c>
      <c r="K34" s="55">
        <v>123779</v>
      </c>
      <c r="L34" s="55">
        <v>130324</v>
      </c>
      <c r="M34" s="55">
        <v>124308</v>
      </c>
      <c r="N34" s="55">
        <v>131306</v>
      </c>
      <c r="O34" s="55">
        <v>139709</v>
      </c>
      <c r="P34" s="34">
        <v>141459</v>
      </c>
    </row>
    <row r="35" spans="1:16" ht="12.75" customHeight="1" x14ac:dyDescent="0.2">
      <c r="A35" s="49" t="s">
        <v>30</v>
      </c>
      <c r="B35" s="48">
        <v>114389</v>
      </c>
      <c r="C35" s="48">
        <v>119754</v>
      </c>
      <c r="D35" s="55">
        <v>103818</v>
      </c>
      <c r="E35" s="55">
        <v>82757</v>
      </c>
      <c r="F35" s="55">
        <v>58254</v>
      </c>
      <c r="G35" s="55">
        <v>62093</v>
      </c>
      <c r="H35" s="55">
        <v>129767</v>
      </c>
      <c r="I35" s="55">
        <v>0</v>
      </c>
      <c r="J35" s="55">
        <v>40065</v>
      </c>
      <c r="K35" s="55">
        <v>82720</v>
      </c>
      <c r="L35" s="55">
        <v>85149</v>
      </c>
      <c r="M35" s="55">
        <v>89364</v>
      </c>
      <c r="N35" s="55">
        <v>100115</v>
      </c>
      <c r="O35" s="55">
        <v>107351</v>
      </c>
      <c r="P35" s="34">
        <v>120075</v>
      </c>
    </row>
    <row r="36" spans="1:16" ht="12.75" customHeight="1" x14ac:dyDescent="0.2">
      <c r="A36" s="49" t="s">
        <v>10</v>
      </c>
      <c r="B36" s="48">
        <v>206047</v>
      </c>
      <c r="C36" s="48">
        <v>210404</v>
      </c>
      <c r="D36" s="55">
        <v>195777</v>
      </c>
      <c r="E36" s="55">
        <v>144156</v>
      </c>
      <c r="F36" s="55">
        <v>38607</v>
      </c>
      <c r="G36" s="55">
        <v>67021</v>
      </c>
      <c r="H36" s="55">
        <v>75913</v>
      </c>
      <c r="I36" s="55">
        <v>64428</v>
      </c>
      <c r="J36" s="55">
        <v>114959</v>
      </c>
      <c r="K36" s="55">
        <v>113537</v>
      </c>
      <c r="L36" s="55">
        <v>113862</v>
      </c>
      <c r="M36" s="55">
        <v>101730</v>
      </c>
      <c r="N36" s="55">
        <v>95990</v>
      </c>
      <c r="O36" s="55">
        <v>4521</v>
      </c>
      <c r="P36" s="34">
        <v>137417</v>
      </c>
    </row>
    <row r="37" spans="1:16" ht="12.75" customHeight="1" x14ac:dyDescent="0.2">
      <c r="A37" s="49" t="s">
        <v>21</v>
      </c>
      <c r="B37" s="48">
        <v>297802</v>
      </c>
      <c r="C37" s="48">
        <v>294419</v>
      </c>
      <c r="D37" s="55">
        <v>278845</v>
      </c>
      <c r="E37" s="55">
        <v>208578</v>
      </c>
      <c r="F37" s="55">
        <v>49720</v>
      </c>
      <c r="G37" s="55">
        <v>65889</v>
      </c>
      <c r="H37" s="55">
        <v>176622</v>
      </c>
      <c r="I37" s="55">
        <v>173378</v>
      </c>
      <c r="J37" s="55">
        <v>172111</v>
      </c>
      <c r="K37" s="55">
        <v>181984</v>
      </c>
      <c r="L37" s="55">
        <v>140256</v>
      </c>
      <c r="M37" s="55">
        <v>144774</v>
      </c>
      <c r="N37" s="55">
        <v>133887</v>
      </c>
      <c r="O37" s="55">
        <v>186956</v>
      </c>
      <c r="P37" s="34">
        <v>182787</v>
      </c>
    </row>
    <row r="38" spans="1:16" ht="12.75" customHeight="1" x14ac:dyDescent="0.2">
      <c r="A38" s="49" t="s">
        <v>22</v>
      </c>
      <c r="B38" s="48">
        <v>296229</v>
      </c>
      <c r="C38" s="48">
        <v>299926</v>
      </c>
      <c r="D38" s="55">
        <v>276724</v>
      </c>
      <c r="E38" s="55">
        <v>167045</v>
      </c>
      <c r="F38" s="55">
        <v>34313</v>
      </c>
      <c r="G38" s="55">
        <v>52504</v>
      </c>
      <c r="H38" s="55">
        <v>82591</v>
      </c>
      <c r="I38" s="55">
        <v>148374</v>
      </c>
      <c r="J38" s="55">
        <v>97795</v>
      </c>
      <c r="K38" s="55">
        <v>189299</v>
      </c>
      <c r="L38" s="55">
        <v>212806</v>
      </c>
      <c r="M38" s="55">
        <v>193539</v>
      </c>
      <c r="N38" s="55">
        <v>210364</v>
      </c>
      <c r="O38" s="55">
        <v>247010</v>
      </c>
      <c r="P38" s="34">
        <v>246079</v>
      </c>
    </row>
    <row r="39" spans="1:16" ht="12.75" customHeight="1" x14ac:dyDescent="0.2">
      <c r="A39" s="49" t="s">
        <v>25</v>
      </c>
      <c r="B39" s="48">
        <v>114637</v>
      </c>
      <c r="C39" s="48">
        <v>116251</v>
      </c>
      <c r="D39" s="55">
        <v>111923</v>
      </c>
      <c r="E39" s="55">
        <v>96812</v>
      </c>
      <c r="F39" s="55">
        <v>7229</v>
      </c>
      <c r="G39" s="55">
        <v>26367</v>
      </c>
      <c r="H39" s="55">
        <v>62030</v>
      </c>
      <c r="I39" s="55">
        <v>34007</v>
      </c>
      <c r="J39" s="55">
        <v>36614</v>
      </c>
      <c r="K39" s="55">
        <v>78182</v>
      </c>
      <c r="L39" s="55">
        <v>75091</v>
      </c>
      <c r="M39" s="55">
        <v>67628</v>
      </c>
      <c r="N39" s="55">
        <v>64048</v>
      </c>
      <c r="O39" s="55">
        <v>63973</v>
      </c>
      <c r="P39" s="34">
        <v>75005</v>
      </c>
    </row>
    <row r="40" spans="1:16" ht="12.75" customHeight="1" x14ac:dyDescent="0.2">
      <c r="A40" s="49" t="s">
        <v>11</v>
      </c>
      <c r="B40" s="48">
        <v>333832</v>
      </c>
      <c r="C40" s="48">
        <v>328869</v>
      </c>
      <c r="D40" s="55">
        <v>319781</v>
      </c>
      <c r="E40" s="55">
        <v>269127</v>
      </c>
      <c r="F40" s="55">
        <v>48588</v>
      </c>
      <c r="G40" s="55">
        <v>83750</v>
      </c>
      <c r="H40" s="55">
        <v>150977</v>
      </c>
      <c r="I40" s="55">
        <v>152230</v>
      </c>
      <c r="J40" s="55">
        <v>81061</v>
      </c>
      <c r="K40" s="55">
        <v>203752</v>
      </c>
      <c r="L40" s="55">
        <v>92559</v>
      </c>
      <c r="M40" s="55">
        <v>204228</v>
      </c>
      <c r="N40" s="55">
        <v>284207</v>
      </c>
      <c r="O40" s="55">
        <v>17544</v>
      </c>
      <c r="P40" s="34">
        <v>285314</v>
      </c>
    </row>
    <row r="41" spans="1:16" ht="12.75" customHeight="1" x14ac:dyDescent="0.2">
      <c r="A41" s="49" t="s">
        <v>26</v>
      </c>
      <c r="B41" s="48">
        <v>114320</v>
      </c>
      <c r="C41" s="48">
        <v>116412</v>
      </c>
      <c r="D41" s="55">
        <v>109351</v>
      </c>
      <c r="E41" s="55">
        <v>84143</v>
      </c>
      <c r="F41" s="55">
        <v>15702</v>
      </c>
      <c r="G41" s="55">
        <v>13172</v>
      </c>
      <c r="H41" s="55">
        <v>54643</v>
      </c>
      <c r="I41" s="55">
        <v>75231</v>
      </c>
      <c r="J41" s="55">
        <v>75309</v>
      </c>
      <c r="K41" s="55">
        <v>77350</v>
      </c>
      <c r="L41" s="55">
        <v>57498</v>
      </c>
      <c r="M41" s="55">
        <v>48017</v>
      </c>
      <c r="N41" s="55">
        <v>51353</v>
      </c>
      <c r="O41" s="55">
        <v>56352</v>
      </c>
      <c r="P41" s="34">
        <v>60307</v>
      </c>
    </row>
    <row r="42" spans="1:16" ht="12.75" customHeight="1" x14ac:dyDescent="0.2">
      <c r="A42" s="49" t="s">
        <v>27</v>
      </c>
      <c r="B42" s="48">
        <v>277117</v>
      </c>
      <c r="C42" s="48">
        <v>292524</v>
      </c>
      <c r="D42" s="55">
        <v>255910</v>
      </c>
      <c r="E42" s="55">
        <v>208242</v>
      </c>
      <c r="F42" s="55">
        <v>34626</v>
      </c>
      <c r="G42" s="55">
        <v>49619</v>
      </c>
      <c r="H42" s="55">
        <v>58311</v>
      </c>
      <c r="I42" s="55">
        <v>67789</v>
      </c>
      <c r="J42" s="55">
        <v>120580</v>
      </c>
      <c r="K42" s="55">
        <v>148992</v>
      </c>
      <c r="L42" s="55">
        <v>115052</v>
      </c>
      <c r="M42" s="55">
        <v>163308</v>
      </c>
      <c r="N42" s="55">
        <v>153040</v>
      </c>
      <c r="O42" s="55">
        <v>151552</v>
      </c>
      <c r="P42" s="34">
        <v>166687</v>
      </c>
    </row>
    <row r="43" spans="1:16" ht="12.75" customHeight="1" x14ac:dyDescent="0.2">
      <c r="A43" s="49" t="s">
        <v>28</v>
      </c>
      <c r="B43" s="48">
        <v>298204</v>
      </c>
      <c r="C43" s="48">
        <v>269313</v>
      </c>
      <c r="D43" s="55">
        <v>224562</v>
      </c>
      <c r="E43" s="55">
        <v>149369</v>
      </c>
      <c r="F43" s="55">
        <v>35979</v>
      </c>
      <c r="G43" s="55">
        <v>38933</v>
      </c>
      <c r="H43" s="55">
        <v>47000</v>
      </c>
      <c r="I43" s="55">
        <v>90363</v>
      </c>
      <c r="J43" s="55">
        <v>91824</v>
      </c>
      <c r="K43" s="55">
        <v>112340</v>
      </c>
      <c r="L43" s="55">
        <v>103502</v>
      </c>
      <c r="M43" s="55">
        <v>107969</v>
      </c>
      <c r="N43" s="55">
        <v>118260</v>
      </c>
      <c r="O43" s="55">
        <v>121253</v>
      </c>
      <c r="P43" s="34">
        <v>63865</v>
      </c>
    </row>
    <row r="44" spans="1:16" ht="12.75" customHeight="1" x14ac:dyDescent="0.2">
      <c r="A44" s="49" t="s">
        <v>31</v>
      </c>
      <c r="B44" s="48">
        <v>154599</v>
      </c>
      <c r="C44" s="48">
        <v>153548</v>
      </c>
      <c r="D44" s="55">
        <v>153120</v>
      </c>
      <c r="E44" s="55">
        <v>118665</v>
      </c>
      <c r="F44" s="55">
        <v>50157</v>
      </c>
      <c r="G44" s="55">
        <v>53703</v>
      </c>
      <c r="H44" s="55">
        <v>134231</v>
      </c>
      <c r="I44" s="55">
        <v>84132</v>
      </c>
      <c r="J44" s="55">
        <v>77311</v>
      </c>
      <c r="K44" s="55">
        <v>85466</v>
      </c>
      <c r="L44" s="55">
        <v>108971</v>
      </c>
      <c r="M44" s="55">
        <v>141249</v>
      </c>
      <c r="N44" s="55">
        <v>145269</v>
      </c>
      <c r="O44" s="55">
        <v>134463</v>
      </c>
      <c r="P44" s="34">
        <v>140046</v>
      </c>
    </row>
    <row r="45" spans="1:16" ht="12.75" customHeight="1" thickBot="1" x14ac:dyDescent="0.25">
      <c r="A45" s="241" t="s">
        <v>12</v>
      </c>
      <c r="B45" s="244">
        <v>79939</v>
      </c>
      <c r="C45" s="244">
        <v>73705</v>
      </c>
      <c r="D45" s="245">
        <v>76942</v>
      </c>
      <c r="E45" s="245">
        <v>52548</v>
      </c>
      <c r="F45" s="245">
        <v>15085</v>
      </c>
      <c r="G45" s="245">
        <v>24823</v>
      </c>
      <c r="H45" s="245">
        <v>29229</v>
      </c>
      <c r="I45" s="245">
        <v>16245</v>
      </c>
      <c r="J45" s="245">
        <v>31805</v>
      </c>
      <c r="K45" s="245">
        <v>45460</v>
      </c>
      <c r="L45" s="245">
        <v>27195</v>
      </c>
      <c r="M45" s="245">
        <v>52237</v>
      </c>
      <c r="N45" s="245">
        <v>61417</v>
      </c>
      <c r="O45" s="245">
        <v>75980</v>
      </c>
      <c r="P45" s="245">
        <v>76581</v>
      </c>
    </row>
    <row r="46" spans="1:16" ht="12" customHeight="1" x14ac:dyDescent="0.2">
      <c r="A46" s="10" t="s">
        <v>47</v>
      </c>
      <c r="B46" s="51"/>
      <c r="C46" s="51"/>
      <c r="D46" s="51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</row>
    <row r="47" spans="1:16" ht="13.5" customHeight="1" x14ac:dyDescent="0.2">
      <c r="A47" s="52" t="s">
        <v>91</v>
      </c>
    </row>
    <row r="48" spans="1:16" ht="12" customHeight="1" x14ac:dyDescent="0.2">
      <c r="A48" s="11" t="s">
        <v>104</v>
      </c>
    </row>
    <row r="49" spans="1:1" ht="12" customHeight="1" x14ac:dyDescent="0.2">
      <c r="A49" s="11" t="s">
        <v>37</v>
      </c>
    </row>
    <row r="50" spans="1:1" s="59" customFormat="1" ht="13.5" customHeight="1" x14ac:dyDescent="0.2">
      <c r="A50" s="164" t="s">
        <v>191</v>
      </c>
    </row>
  </sheetData>
  <mergeCells count="20">
    <mergeCell ref="P6:P7"/>
    <mergeCell ref="M4:P4"/>
    <mergeCell ref="A2:P2"/>
    <mergeCell ref="N6:N7"/>
    <mergeCell ref="I6:I7"/>
    <mergeCell ref="J6:J7"/>
    <mergeCell ref="K6:K7"/>
    <mergeCell ref="L6:L7"/>
    <mergeCell ref="O6:O7"/>
    <mergeCell ref="C6:C7"/>
    <mergeCell ref="D6:D7"/>
    <mergeCell ref="A3:J3"/>
    <mergeCell ref="M6:M7"/>
    <mergeCell ref="E6:E7"/>
    <mergeCell ref="A5:A7"/>
    <mergeCell ref="B5:L5"/>
    <mergeCell ref="B6:B7"/>
    <mergeCell ref="F6:F7"/>
    <mergeCell ref="G6:G7"/>
    <mergeCell ref="H6:H7"/>
  </mergeCells>
  <phoneticPr fontId="0" type="noConversion"/>
  <hyperlinks>
    <hyperlink ref="A1" location="índice!A1" display="Regresar"/>
  </hyperlinks>
  <printOptions horizontalCentered="1" gridLinesSet="0"/>
  <pageMargins left="0.27559055118110237" right="0.27559055118110237" top="0.31496062992125984" bottom="0.27559055118110237" header="0" footer="0"/>
  <pageSetup scale="90" orientation="landscape" horizontalDpi="4294967292" verticalDpi="144" r:id="rId1"/>
  <headerFooter alignWithMargins="0"/>
  <ignoredErrors>
    <ignoredError sqref="P9" unlockedFormula="1"/>
  </ignoredErrors>
  <webPublishItems count="1">
    <webPublishItem id="15581" divId="Cap V 2_06_15581" sourceType="printArea" destinationFile="C:\mem2006\cap v\ARCHIVOS RECIBIDOS\050202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showGridLines="0" showZeros="0" topLeftCell="B1" zoomScaleNormal="100" zoomScaleSheetLayoutView="48" workbookViewId="0">
      <selection activeCell="L18" sqref="L18"/>
    </sheetView>
  </sheetViews>
  <sheetFormatPr baseColWidth="10" defaultRowHeight="12.75" x14ac:dyDescent="0.2"/>
  <cols>
    <col min="1" max="1" width="17.44140625" style="34" customWidth="1"/>
    <col min="2" max="2" width="8.6640625" style="34" customWidth="1"/>
    <col min="3" max="3" width="7.6640625" style="34" customWidth="1"/>
    <col min="4" max="4" width="9.77734375" style="34" customWidth="1"/>
    <col min="5" max="5" width="9.44140625" style="34" customWidth="1"/>
    <col min="6" max="6" width="9.88671875" style="34" customWidth="1"/>
    <col min="7" max="7" width="8.88671875" style="34" customWidth="1"/>
    <col min="8" max="8" width="9.44140625" style="34" customWidth="1"/>
    <col min="9" max="10" width="8" style="34" customWidth="1"/>
    <col min="11" max="15" width="9.21875" style="34" customWidth="1"/>
    <col min="16" max="16384" width="11.5546875" style="34"/>
  </cols>
  <sheetData>
    <row r="1" spans="1:16" x14ac:dyDescent="0.2">
      <c r="A1" s="234" t="s">
        <v>157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</row>
    <row r="2" spans="1:16" ht="12.75" customHeight="1" x14ac:dyDescent="0.2">
      <c r="A2" s="371" t="s">
        <v>0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</row>
    <row r="3" spans="1:16" ht="15.75" customHeight="1" x14ac:dyDescent="0.2">
      <c r="A3" s="399" t="s">
        <v>231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187"/>
      <c r="M3" s="187"/>
      <c r="N3" s="187"/>
      <c r="O3" s="187"/>
    </row>
    <row r="4" spans="1:16" ht="12.75" customHeight="1" thickBot="1" x14ac:dyDescent="0.25">
      <c r="A4" s="184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489" t="s">
        <v>195</v>
      </c>
      <c r="M4" s="489"/>
      <c r="N4" s="489"/>
      <c r="O4" s="489"/>
      <c r="P4" s="489"/>
    </row>
    <row r="5" spans="1:16" ht="12.75" customHeight="1" x14ac:dyDescent="0.2">
      <c r="A5" s="390" t="s">
        <v>121</v>
      </c>
      <c r="B5" s="400" t="s">
        <v>75</v>
      </c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240"/>
      <c r="N5" s="240"/>
      <c r="O5" s="240"/>
      <c r="P5" s="240"/>
    </row>
    <row r="6" spans="1:16" ht="12.75" customHeight="1" x14ac:dyDescent="0.2">
      <c r="A6" s="391"/>
      <c r="B6" s="393">
        <v>2000</v>
      </c>
      <c r="C6" s="393">
        <v>2001</v>
      </c>
      <c r="D6" s="393">
        <v>2002</v>
      </c>
      <c r="E6" s="393">
        <v>2003</v>
      </c>
      <c r="F6" s="393" t="s">
        <v>33</v>
      </c>
      <c r="G6" s="394" t="s">
        <v>36</v>
      </c>
      <c r="H6" s="395">
        <v>2006</v>
      </c>
      <c r="I6" s="395">
        <v>2007</v>
      </c>
      <c r="J6" s="394" t="s">
        <v>41</v>
      </c>
      <c r="K6" s="397" t="s">
        <v>88</v>
      </c>
      <c r="L6" s="397" t="s">
        <v>102</v>
      </c>
      <c r="M6" s="397" t="s">
        <v>152</v>
      </c>
      <c r="N6" s="397" t="s">
        <v>186</v>
      </c>
      <c r="O6" s="397" t="s">
        <v>207</v>
      </c>
      <c r="P6" s="397" t="s">
        <v>227</v>
      </c>
    </row>
    <row r="7" spans="1:16" ht="12.75" customHeight="1" x14ac:dyDescent="0.2">
      <c r="A7" s="391"/>
      <c r="B7" s="393"/>
      <c r="C7" s="393"/>
      <c r="D7" s="393"/>
      <c r="E7" s="393"/>
      <c r="F7" s="393"/>
      <c r="G7" s="394"/>
      <c r="H7" s="395"/>
      <c r="I7" s="395"/>
      <c r="J7" s="394"/>
      <c r="K7" s="397"/>
      <c r="L7" s="397"/>
      <c r="M7" s="397"/>
      <c r="N7" s="397"/>
      <c r="O7" s="397"/>
      <c r="P7" s="397"/>
    </row>
    <row r="8" spans="1:16" ht="12.75" customHeight="1" x14ac:dyDescent="0.2">
      <c r="A8" s="45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2.75" customHeight="1" x14ac:dyDescent="0.2">
      <c r="A9" s="45" t="s">
        <v>119</v>
      </c>
      <c r="B9" s="61">
        <v>696048</v>
      </c>
      <c r="C9" s="61">
        <v>682759</v>
      </c>
      <c r="D9" s="61">
        <v>1160275</v>
      </c>
      <c r="E9" s="61">
        <v>1335967</v>
      </c>
      <c r="F9" s="61">
        <v>766474</v>
      </c>
      <c r="G9" s="61">
        <v>740436</v>
      </c>
      <c r="H9" s="61">
        <v>1302039</v>
      </c>
      <c r="I9" s="61">
        <v>717024</v>
      </c>
      <c r="J9" s="61">
        <v>328726</v>
      </c>
      <c r="K9" s="61">
        <v>540765</v>
      </c>
      <c r="L9" s="61">
        <v>282412</v>
      </c>
      <c r="M9" s="61">
        <v>325762</v>
      </c>
      <c r="N9" s="61">
        <v>290556</v>
      </c>
      <c r="O9" s="61">
        <v>358166</v>
      </c>
      <c r="P9" s="61">
        <f>SUM(P11:P45)</f>
        <v>300219</v>
      </c>
    </row>
    <row r="10" spans="1:16" ht="12.75" customHeight="1" x14ac:dyDescent="0.2">
      <c r="A10" s="45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1" spans="1:16" ht="12.75" customHeight="1" x14ac:dyDescent="0.2">
      <c r="A11" s="49" t="s">
        <v>13</v>
      </c>
      <c r="B11" s="61">
        <v>11270</v>
      </c>
      <c r="C11" s="61">
        <v>10459</v>
      </c>
      <c r="D11" s="62">
        <v>22326</v>
      </c>
      <c r="E11" s="62">
        <v>24594</v>
      </c>
      <c r="F11" s="62">
        <v>3488</v>
      </c>
      <c r="G11" s="62">
        <v>4897</v>
      </c>
      <c r="H11" s="62">
        <v>21900</v>
      </c>
      <c r="I11" s="62">
        <v>9199</v>
      </c>
      <c r="J11" s="62">
        <v>5148</v>
      </c>
      <c r="K11" s="62">
        <v>7444</v>
      </c>
      <c r="L11" s="62">
        <v>4999</v>
      </c>
      <c r="M11" s="62">
        <v>5121</v>
      </c>
      <c r="N11" s="62">
        <v>5196</v>
      </c>
      <c r="O11" s="62">
        <v>6238</v>
      </c>
      <c r="P11" s="62">
        <v>5134</v>
      </c>
    </row>
    <row r="12" spans="1:16" ht="12.75" customHeight="1" x14ac:dyDescent="0.2">
      <c r="A12" s="49" t="s">
        <v>19</v>
      </c>
      <c r="B12" s="61">
        <v>33413</v>
      </c>
      <c r="C12" s="61">
        <v>30626</v>
      </c>
      <c r="D12" s="62">
        <v>32798</v>
      </c>
      <c r="E12" s="62">
        <v>51633</v>
      </c>
      <c r="F12" s="62">
        <v>28112</v>
      </c>
      <c r="G12" s="62">
        <v>26542</v>
      </c>
      <c r="H12" s="62">
        <v>48958</v>
      </c>
      <c r="I12" s="62">
        <v>38090</v>
      </c>
      <c r="J12" s="62">
        <v>16554</v>
      </c>
      <c r="K12" s="62">
        <v>11286</v>
      </c>
      <c r="L12" s="62">
        <v>12215</v>
      </c>
      <c r="M12" s="62">
        <v>13579</v>
      </c>
      <c r="N12" s="62">
        <v>13812</v>
      </c>
      <c r="O12" s="62">
        <v>17093</v>
      </c>
      <c r="P12" s="62">
        <v>14402</v>
      </c>
    </row>
    <row r="13" spans="1:16" ht="12.75" customHeight="1" x14ac:dyDescent="0.2">
      <c r="A13" s="49" t="s">
        <v>20</v>
      </c>
      <c r="B13" s="61">
        <v>5284</v>
      </c>
      <c r="C13" s="61">
        <v>4697</v>
      </c>
      <c r="D13" s="62">
        <v>9313</v>
      </c>
      <c r="E13" s="62">
        <v>11936</v>
      </c>
      <c r="F13" s="62">
        <v>7183</v>
      </c>
      <c r="G13" s="62">
        <v>7397</v>
      </c>
      <c r="H13" s="62">
        <v>9386</v>
      </c>
      <c r="I13" s="62">
        <v>6405</v>
      </c>
      <c r="J13" s="62">
        <v>3407</v>
      </c>
      <c r="K13" s="62">
        <v>5260</v>
      </c>
      <c r="L13" s="62">
        <v>3364</v>
      </c>
      <c r="M13" s="62">
        <v>3201</v>
      </c>
      <c r="N13" s="62">
        <v>4266</v>
      </c>
      <c r="O13" s="62">
        <v>4796</v>
      </c>
      <c r="P13" s="62">
        <v>4220</v>
      </c>
    </row>
    <row r="14" spans="1:16" ht="12.75" customHeight="1" x14ac:dyDescent="0.2">
      <c r="A14" s="49" t="s">
        <v>29</v>
      </c>
      <c r="B14" s="61">
        <v>6108</v>
      </c>
      <c r="C14" s="61">
        <v>5867</v>
      </c>
      <c r="D14" s="62">
        <v>10253</v>
      </c>
      <c r="E14" s="62">
        <v>10484</v>
      </c>
      <c r="F14" s="62">
        <v>4347</v>
      </c>
      <c r="G14" s="62">
        <v>3400</v>
      </c>
      <c r="H14" s="62">
        <v>10177</v>
      </c>
      <c r="I14" s="62">
        <v>3517</v>
      </c>
      <c r="J14" s="62">
        <v>1568</v>
      </c>
      <c r="K14" s="62">
        <v>10309</v>
      </c>
      <c r="L14" s="62">
        <v>2286</v>
      </c>
      <c r="M14" s="62">
        <v>2345</v>
      </c>
      <c r="N14" s="62">
        <v>1860</v>
      </c>
      <c r="O14" s="62">
        <v>1961</v>
      </c>
      <c r="P14" s="62">
        <v>1489</v>
      </c>
    </row>
    <row r="15" spans="1:16" ht="12.75" customHeight="1" x14ac:dyDescent="0.2">
      <c r="A15" s="49" t="s">
        <v>6</v>
      </c>
      <c r="B15" s="61">
        <v>29021</v>
      </c>
      <c r="C15" s="61">
        <v>34745</v>
      </c>
      <c r="D15" s="62">
        <v>54038</v>
      </c>
      <c r="E15" s="62">
        <v>50582</v>
      </c>
      <c r="F15" s="62">
        <v>50737</v>
      </c>
      <c r="G15" s="62">
        <v>45382</v>
      </c>
      <c r="H15" s="62">
        <v>104360</v>
      </c>
      <c r="I15" s="62">
        <v>30539</v>
      </c>
      <c r="J15" s="62">
        <v>14419</v>
      </c>
      <c r="K15" s="62">
        <v>17663</v>
      </c>
      <c r="L15" s="62">
        <v>14846</v>
      </c>
      <c r="M15" s="62">
        <v>16342</v>
      </c>
      <c r="N15" s="62">
        <v>12570</v>
      </c>
      <c r="O15" s="62">
        <v>15362</v>
      </c>
      <c r="P15" s="62">
        <v>13625</v>
      </c>
    </row>
    <row r="16" spans="1:16" ht="12.75" customHeight="1" x14ac:dyDescent="0.2">
      <c r="A16" s="49" t="s">
        <v>14</v>
      </c>
      <c r="B16" s="61">
        <v>4405</v>
      </c>
      <c r="C16" s="61">
        <v>4774</v>
      </c>
      <c r="D16" s="62">
        <v>6140</v>
      </c>
      <c r="E16" s="62">
        <v>7365</v>
      </c>
      <c r="F16" s="62">
        <v>4443</v>
      </c>
      <c r="G16" s="62">
        <v>5590</v>
      </c>
      <c r="H16" s="62">
        <v>13647</v>
      </c>
      <c r="I16" s="62">
        <v>6546</v>
      </c>
      <c r="J16" s="62">
        <v>3357</v>
      </c>
      <c r="K16" s="62">
        <v>4313</v>
      </c>
      <c r="L16" s="62">
        <v>2156</v>
      </c>
      <c r="M16" s="62">
        <v>2803</v>
      </c>
      <c r="N16" s="62">
        <v>2559</v>
      </c>
      <c r="O16" s="62">
        <v>2886</v>
      </c>
      <c r="P16" s="62">
        <v>2583</v>
      </c>
    </row>
    <row r="17" spans="1:16" ht="12.75" customHeight="1" x14ac:dyDescent="0.2">
      <c r="A17" s="49" t="s">
        <v>1</v>
      </c>
      <c r="B17" s="61">
        <v>12843</v>
      </c>
      <c r="C17" s="61">
        <v>12733</v>
      </c>
      <c r="D17" s="62">
        <v>18188</v>
      </c>
      <c r="E17" s="62">
        <v>21707</v>
      </c>
      <c r="F17" s="62">
        <v>10871</v>
      </c>
      <c r="G17" s="62">
        <v>8838</v>
      </c>
      <c r="H17" s="62">
        <v>19623</v>
      </c>
      <c r="I17" s="62">
        <v>9205</v>
      </c>
      <c r="J17" s="62">
        <v>5080</v>
      </c>
      <c r="K17" s="62">
        <v>5815</v>
      </c>
      <c r="L17" s="62">
        <v>3529</v>
      </c>
      <c r="M17" s="62">
        <v>3799</v>
      </c>
      <c r="N17" s="62">
        <v>2963</v>
      </c>
      <c r="O17" s="62">
        <v>4637</v>
      </c>
      <c r="P17" s="62">
        <v>3672</v>
      </c>
    </row>
    <row r="18" spans="1:16" ht="12.75" customHeight="1" x14ac:dyDescent="0.2">
      <c r="A18" s="49" t="s">
        <v>7</v>
      </c>
      <c r="B18" s="61">
        <v>25947</v>
      </c>
      <c r="C18" s="61">
        <v>31774</v>
      </c>
      <c r="D18" s="62">
        <v>60198</v>
      </c>
      <c r="E18" s="62">
        <v>65651</v>
      </c>
      <c r="F18" s="62">
        <v>48753</v>
      </c>
      <c r="G18" s="62">
        <v>37606</v>
      </c>
      <c r="H18" s="62">
        <v>76742</v>
      </c>
      <c r="I18" s="62">
        <v>35591</v>
      </c>
      <c r="J18" s="62">
        <v>14655</v>
      </c>
      <c r="K18" s="62">
        <v>16817</v>
      </c>
      <c r="L18" s="62">
        <v>14954</v>
      </c>
      <c r="M18" s="62">
        <v>17227</v>
      </c>
      <c r="N18" s="62">
        <v>16626</v>
      </c>
      <c r="O18" s="62">
        <v>15972</v>
      </c>
      <c r="P18" s="62">
        <v>14497</v>
      </c>
    </row>
    <row r="19" spans="1:16" ht="12.75" customHeight="1" x14ac:dyDescent="0.2">
      <c r="A19" s="49" t="s">
        <v>107</v>
      </c>
      <c r="B19" s="61">
        <v>28051</v>
      </c>
      <c r="C19" s="61">
        <v>26005</v>
      </c>
      <c r="D19" s="61">
        <v>45172</v>
      </c>
      <c r="E19" s="61">
        <v>38465</v>
      </c>
      <c r="F19" s="61">
        <v>29670</v>
      </c>
      <c r="G19" s="62">
        <v>31590</v>
      </c>
      <c r="H19" s="62">
        <v>45466</v>
      </c>
      <c r="I19" s="62">
        <v>22638</v>
      </c>
      <c r="J19" s="62">
        <v>9989</v>
      </c>
      <c r="K19" s="62">
        <v>10621</v>
      </c>
      <c r="L19" s="62">
        <v>9994</v>
      </c>
      <c r="M19" s="62">
        <v>10494</v>
      </c>
      <c r="N19" s="62">
        <v>8727</v>
      </c>
      <c r="O19" s="62">
        <v>12521</v>
      </c>
      <c r="P19" s="62">
        <v>12206</v>
      </c>
    </row>
    <row r="20" spans="1:16" ht="12.75" customHeight="1" x14ac:dyDescent="0.2">
      <c r="A20" s="49" t="s">
        <v>106</v>
      </c>
      <c r="B20" s="61">
        <v>25937</v>
      </c>
      <c r="C20" s="61">
        <v>24074</v>
      </c>
      <c r="D20" s="61">
        <v>60836</v>
      </c>
      <c r="E20" s="61">
        <v>53537</v>
      </c>
      <c r="F20" s="61">
        <v>28890</v>
      </c>
      <c r="G20" s="62">
        <v>30877</v>
      </c>
      <c r="H20" s="62">
        <v>40242</v>
      </c>
      <c r="I20" s="62">
        <v>26124</v>
      </c>
      <c r="J20" s="62">
        <v>13719</v>
      </c>
      <c r="K20" s="62">
        <v>16811</v>
      </c>
      <c r="L20" s="62">
        <v>12600</v>
      </c>
      <c r="M20" s="62">
        <v>14682</v>
      </c>
      <c r="N20" s="62">
        <v>15591</v>
      </c>
      <c r="O20" s="62">
        <v>17760</v>
      </c>
      <c r="P20" s="62">
        <v>14419</v>
      </c>
    </row>
    <row r="21" spans="1:16" ht="12.75" customHeight="1" x14ac:dyDescent="0.2">
      <c r="A21" s="49" t="s">
        <v>8</v>
      </c>
      <c r="B21" s="61">
        <v>6873</v>
      </c>
      <c r="C21" s="61">
        <v>8204</v>
      </c>
      <c r="D21" s="62">
        <v>19834</v>
      </c>
      <c r="E21" s="62">
        <v>28502</v>
      </c>
      <c r="F21" s="62">
        <v>13583</v>
      </c>
      <c r="G21" s="62">
        <v>13928</v>
      </c>
      <c r="H21" s="62">
        <v>26997</v>
      </c>
      <c r="I21" s="62">
        <v>25256</v>
      </c>
      <c r="J21" s="62">
        <v>8170</v>
      </c>
      <c r="K21" s="62">
        <v>7610</v>
      </c>
      <c r="L21" s="62">
        <v>4947</v>
      </c>
      <c r="M21" s="62">
        <v>5778</v>
      </c>
      <c r="N21" s="62">
        <v>4947</v>
      </c>
      <c r="O21" s="62">
        <v>6078</v>
      </c>
      <c r="P21" s="62">
        <v>6230</v>
      </c>
    </row>
    <row r="22" spans="1:16" ht="12.75" customHeight="1" x14ac:dyDescent="0.2">
      <c r="A22" s="49" t="s">
        <v>15</v>
      </c>
      <c r="B22" s="61">
        <v>35700</v>
      </c>
      <c r="C22" s="61">
        <v>24554</v>
      </c>
      <c r="D22" s="62">
        <v>36794</v>
      </c>
      <c r="E22" s="62">
        <v>63395</v>
      </c>
      <c r="F22" s="62">
        <v>27515</v>
      </c>
      <c r="G22" s="62">
        <v>19031</v>
      </c>
      <c r="H22" s="62">
        <v>60697</v>
      </c>
      <c r="I22" s="62">
        <v>46066</v>
      </c>
      <c r="J22" s="62">
        <v>9456</v>
      </c>
      <c r="K22" s="62">
        <v>22108</v>
      </c>
      <c r="L22" s="62">
        <v>11374</v>
      </c>
      <c r="M22" s="62">
        <v>13172</v>
      </c>
      <c r="N22" s="62">
        <v>14973</v>
      </c>
      <c r="O22" s="62">
        <v>15606</v>
      </c>
      <c r="P22" s="62">
        <v>13054</v>
      </c>
    </row>
    <row r="23" spans="1:16" ht="12.75" customHeight="1" x14ac:dyDescent="0.2">
      <c r="A23" s="49" t="s">
        <v>2</v>
      </c>
      <c r="B23" s="61">
        <v>13194</v>
      </c>
      <c r="C23" s="61">
        <v>13034</v>
      </c>
      <c r="D23" s="62">
        <v>22472</v>
      </c>
      <c r="E23" s="62">
        <v>26116</v>
      </c>
      <c r="F23" s="62">
        <v>16120</v>
      </c>
      <c r="G23" s="62">
        <v>12963</v>
      </c>
      <c r="H23" s="62">
        <v>36373</v>
      </c>
      <c r="I23" s="62">
        <v>19256</v>
      </c>
      <c r="J23" s="62">
        <v>7945</v>
      </c>
      <c r="K23" s="62">
        <v>6927</v>
      </c>
      <c r="L23" s="62">
        <v>5149</v>
      </c>
      <c r="M23" s="62">
        <v>5083</v>
      </c>
      <c r="N23" s="62">
        <v>4177</v>
      </c>
      <c r="O23" s="62">
        <v>5138</v>
      </c>
      <c r="P23" s="62">
        <v>4634</v>
      </c>
    </row>
    <row r="24" spans="1:16" ht="12.75" customHeight="1" x14ac:dyDescent="0.2">
      <c r="A24" s="49" t="s">
        <v>5</v>
      </c>
      <c r="B24" s="61">
        <v>10087</v>
      </c>
      <c r="C24" s="61">
        <v>8928</v>
      </c>
      <c r="D24" s="62">
        <v>16584</v>
      </c>
      <c r="E24" s="62">
        <v>17899</v>
      </c>
      <c r="F24" s="62">
        <v>6436</v>
      </c>
      <c r="G24" s="62">
        <v>8801</v>
      </c>
      <c r="H24" s="62">
        <v>14693</v>
      </c>
      <c r="I24" s="62">
        <v>6406</v>
      </c>
      <c r="J24" s="62">
        <v>3084</v>
      </c>
      <c r="K24" s="62">
        <v>3342</v>
      </c>
      <c r="L24" s="62">
        <v>3616</v>
      </c>
      <c r="M24" s="62">
        <v>5315</v>
      </c>
      <c r="N24" s="62">
        <v>4101</v>
      </c>
      <c r="O24" s="62">
        <v>5246</v>
      </c>
      <c r="P24" s="62">
        <v>4817</v>
      </c>
    </row>
    <row r="25" spans="1:16" ht="12.75" customHeight="1" x14ac:dyDescent="0.2">
      <c r="A25" s="49" t="s">
        <v>16</v>
      </c>
      <c r="B25" s="61">
        <v>43777</v>
      </c>
      <c r="C25" s="61">
        <v>40004</v>
      </c>
      <c r="D25" s="62">
        <v>75631</v>
      </c>
      <c r="E25" s="62">
        <v>96695</v>
      </c>
      <c r="F25" s="62">
        <v>45906</v>
      </c>
      <c r="G25" s="62">
        <v>52744</v>
      </c>
      <c r="H25" s="62">
        <v>103299</v>
      </c>
      <c r="I25" s="62">
        <v>67833</v>
      </c>
      <c r="J25" s="62">
        <v>37537</v>
      </c>
      <c r="K25" s="62">
        <v>39674</v>
      </c>
      <c r="L25" s="62">
        <v>22002</v>
      </c>
      <c r="M25" s="62">
        <v>23950</v>
      </c>
      <c r="N25" s="62">
        <v>22925</v>
      </c>
      <c r="O25" s="62">
        <v>28536</v>
      </c>
      <c r="P25" s="62">
        <v>22383</v>
      </c>
    </row>
    <row r="26" spans="1:16" ht="12.75" customHeight="1" x14ac:dyDescent="0.2">
      <c r="A26" s="49" t="s">
        <v>109</v>
      </c>
      <c r="B26" s="61">
        <v>88416</v>
      </c>
      <c r="C26" s="61">
        <v>63362</v>
      </c>
      <c r="D26" s="62">
        <v>104235</v>
      </c>
      <c r="E26" s="62">
        <v>143077</v>
      </c>
      <c r="F26" s="62">
        <v>60463</v>
      </c>
      <c r="G26" s="62">
        <v>49815</v>
      </c>
      <c r="H26" s="62">
        <v>91336</v>
      </c>
      <c r="I26" s="62">
        <v>44433</v>
      </c>
      <c r="J26" s="62">
        <v>22561</v>
      </c>
      <c r="K26" s="62">
        <v>25641</v>
      </c>
      <c r="L26" s="62">
        <v>22281</v>
      </c>
      <c r="M26" s="62">
        <v>24866</v>
      </c>
      <c r="N26" s="62">
        <v>19621</v>
      </c>
      <c r="O26" s="62">
        <v>27617</v>
      </c>
      <c r="P26" s="62">
        <v>22688</v>
      </c>
    </row>
    <row r="27" spans="1:16" ht="12.75" customHeight="1" x14ac:dyDescent="0.2">
      <c r="A27" s="49" t="s">
        <v>110</v>
      </c>
      <c r="B27" s="62">
        <v>24970</v>
      </c>
      <c r="C27" s="62">
        <v>20907</v>
      </c>
      <c r="D27" s="62">
        <v>36583</v>
      </c>
      <c r="E27" s="62">
        <v>72723</v>
      </c>
      <c r="F27" s="62">
        <v>15896</v>
      </c>
      <c r="G27" s="62">
        <v>28771</v>
      </c>
      <c r="H27" s="62">
        <v>50897</v>
      </c>
      <c r="I27" s="62">
        <v>22865</v>
      </c>
      <c r="J27" s="62">
        <v>7023</v>
      </c>
      <c r="K27" s="62">
        <v>10743</v>
      </c>
      <c r="L27" s="62">
        <v>10714</v>
      </c>
      <c r="M27" s="62">
        <v>11828</v>
      </c>
      <c r="N27" s="62">
        <v>9826</v>
      </c>
      <c r="O27" s="62">
        <v>13487</v>
      </c>
      <c r="P27" s="62">
        <v>10681</v>
      </c>
    </row>
    <row r="28" spans="1:16" ht="12.75" customHeight="1" x14ac:dyDescent="0.2">
      <c r="A28" s="49" t="s">
        <v>17</v>
      </c>
      <c r="B28" s="61">
        <v>21464</v>
      </c>
      <c r="C28" s="61">
        <v>23367</v>
      </c>
      <c r="D28" s="62">
        <v>43664</v>
      </c>
      <c r="E28" s="62">
        <v>38502</v>
      </c>
      <c r="F28" s="62">
        <v>29864</v>
      </c>
      <c r="G28" s="62">
        <v>24420</v>
      </c>
      <c r="H28" s="62">
        <v>33334</v>
      </c>
      <c r="I28" s="62">
        <v>21305</v>
      </c>
      <c r="J28" s="62">
        <v>11347</v>
      </c>
      <c r="K28" s="62">
        <v>11868</v>
      </c>
      <c r="L28" s="62">
        <v>8576</v>
      </c>
      <c r="M28" s="62">
        <v>7622</v>
      </c>
      <c r="N28" s="62">
        <v>7284</v>
      </c>
      <c r="O28" s="62">
        <v>9387</v>
      </c>
      <c r="P28" s="62">
        <v>6924</v>
      </c>
    </row>
    <row r="29" spans="1:16" ht="12.75" customHeight="1" x14ac:dyDescent="0.2">
      <c r="A29" s="49" t="s">
        <v>3</v>
      </c>
      <c r="B29" s="61">
        <v>8853</v>
      </c>
      <c r="C29" s="61">
        <v>10133</v>
      </c>
      <c r="D29" s="62">
        <v>15142</v>
      </c>
      <c r="E29" s="62">
        <v>20645</v>
      </c>
      <c r="F29" s="62">
        <v>10242</v>
      </c>
      <c r="G29" s="62">
        <v>8709</v>
      </c>
      <c r="H29" s="62">
        <v>16888</v>
      </c>
      <c r="I29" s="62">
        <v>16515</v>
      </c>
      <c r="J29" s="62">
        <v>4466</v>
      </c>
      <c r="K29" s="62">
        <v>4366</v>
      </c>
      <c r="L29" s="62">
        <v>4055</v>
      </c>
      <c r="M29" s="62">
        <v>4757</v>
      </c>
      <c r="N29" s="62">
        <v>5095</v>
      </c>
      <c r="O29" s="62">
        <v>4884</v>
      </c>
      <c r="P29" s="62">
        <v>4400</v>
      </c>
    </row>
    <row r="30" spans="1:16" ht="12.75" customHeight="1" x14ac:dyDescent="0.2">
      <c r="A30" s="49" t="s">
        <v>18</v>
      </c>
      <c r="B30" s="61">
        <v>3913</v>
      </c>
      <c r="C30" s="61">
        <v>5773</v>
      </c>
      <c r="D30" s="62">
        <v>9654</v>
      </c>
      <c r="E30" s="62">
        <v>10321</v>
      </c>
      <c r="F30" s="62">
        <v>6631</v>
      </c>
      <c r="G30" s="62">
        <v>5481</v>
      </c>
      <c r="H30" s="62">
        <v>15343</v>
      </c>
      <c r="I30" s="62">
        <v>6354</v>
      </c>
      <c r="J30" s="62">
        <v>3320</v>
      </c>
      <c r="K30" s="62">
        <v>2711</v>
      </c>
      <c r="L30" s="62">
        <v>2259</v>
      </c>
      <c r="M30" s="62">
        <v>3325</v>
      </c>
      <c r="N30" s="62">
        <v>2183</v>
      </c>
      <c r="O30" s="62">
        <v>2993</v>
      </c>
      <c r="P30" s="62">
        <v>2613</v>
      </c>
    </row>
    <row r="31" spans="1:16" ht="12.75" customHeight="1" x14ac:dyDescent="0.2">
      <c r="A31" s="49" t="s">
        <v>9</v>
      </c>
      <c r="B31" s="61">
        <v>43362</v>
      </c>
      <c r="C31" s="61">
        <v>41713</v>
      </c>
      <c r="D31" s="62">
        <v>81708</v>
      </c>
      <c r="E31" s="62">
        <v>72135</v>
      </c>
      <c r="F31" s="62">
        <v>53358</v>
      </c>
      <c r="G31" s="62">
        <v>50150</v>
      </c>
      <c r="H31" s="62">
        <v>79059</v>
      </c>
      <c r="I31" s="62">
        <v>33921</v>
      </c>
      <c r="J31" s="62">
        <v>19109</v>
      </c>
      <c r="K31" s="62">
        <v>144733</v>
      </c>
      <c r="L31" s="62">
        <v>17570</v>
      </c>
      <c r="M31" s="62">
        <v>22216</v>
      </c>
      <c r="N31" s="62">
        <v>19613</v>
      </c>
      <c r="O31" s="62">
        <v>22033</v>
      </c>
      <c r="P31" s="62">
        <v>18794</v>
      </c>
    </row>
    <row r="32" spans="1:16" ht="12.75" customHeight="1" x14ac:dyDescent="0.2">
      <c r="A32" s="49" t="s">
        <v>23</v>
      </c>
      <c r="B32" s="61">
        <v>8226</v>
      </c>
      <c r="C32" s="61">
        <v>8629</v>
      </c>
      <c r="D32" s="62">
        <v>14026</v>
      </c>
      <c r="E32" s="62">
        <v>16320</v>
      </c>
      <c r="F32" s="62">
        <v>8502</v>
      </c>
      <c r="G32" s="62">
        <v>9010</v>
      </c>
      <c r="H32" s="62">
        <v>15089</v>
      </c>
      <c r="I32" s="62">
        <v>6322</v>
      </c>
      <c r="J32" s="62">
        <v>2888</v>
      </c>
      <c r="K32" s="62">
        <v>3048</v>
      </c>
      <c r="L32" s="62">
        <v>2580</v>
      </c>
      <c r="M32" s="62">
        <v>3356</v>
      </c>
      <c r="N32" s="62">
        <v>2365</v>
      </c>
      <c r="O32" s="62">
        <v>4340</v>
      </c>
      <c r="P32" s="62">
        <v>3675</v>
      </c>
    </row>
    <row r="33" spans="1:16" ht="12.75" customHeight="1" x14ac:dyDescent="0.2">
      <c r="A33" s="49" t="s">
        <v>24</v>
      </c>
      <c r="B33" s="61">
        <v>23174</v>
      </c>
      <c r="C33" s="61">
        <v>23562</v>
      </c>
      <c r="D33" s="62">
        <v>46405</v>
      </c>
      <c r="E33" s="62">
        <v>50508</v>
      </c>
      <c r="F33" s="62">
        <v>22289</v>
      </c>
      <c r="G33" s="62">
        <v>22754</v>
      </c>
      <c r="H33" s="62">
        <v>26182</v>
      </c>
      <c r="I33" s="62">
        <v>17682</v>
      </c>
      <c r="J33" s="62">
        <v>9508</v>
      </c>
      <c r="K33" s="62">
        <v>9056</v>
      </c>
      <c r="L33" s="62">
        <v>6345</v>
      </c>
      <c r="M33" s="62">
        <v>7815</v>
      </c>
      <c r="N33" s="62">
        <v>8213</v>
      </c>
      <c r="O33" s="62">
        <v>11162</v>
      </c>
      <c r="P33" s="62">
        <v>8873</v>
      </c>
    </row>
    <row r="34" spans="1:16" ht="12.75" customHeight="1" x14ac:dyDescent="0.2">
      <c r="A34" s="49" t="s">
        <v>4</v>
      </c>
      <c r="B34" s="61">
        <v>11468</v>
      </c>
      <c r="C34" s="61">
        <v>11977</v>
      </c>
      <c r="D34" s="62">
        <v>21617</v>
      </c>
      <c r="E34" s="62">
        <v>22592</v>
      </c>
      <c r="F34" s="62">
        <v>18456</v>
      </c>
      <c r="G34" s="62">
        <v>17739</v>
      </c>
      <c r="H34" s="62">
        <v>25697</v>
      </c>
      <c r="I34" s="62">
        <v>14674</v>
      </c>
      <c r="J34" s="62">
        <v>7440</v>
      </c>
      <c r="K34" s="62">
        <v>7290</v>
      </c>
      <c r="L34" s="62">
        <v>6826</v>
      </c>
      <c r="M34" s="62">
        <v>11797</v>
      </c>
      <c r="N34" s="62">
        <v>7136</v>
      </c>
      <c r="O34" s="62">
        <v>9095</v>
      </c>
      <c r="P34" s="62">
        <v>6651</v>
      </c>
    </row>
    <row r="35" spans="1:16" ht="12.75" customHeight="1" x14ac:dyDescent="0.2">
      <c r="A35" s="49" t="s">
        <v>30</v>
      </c>
      <c r="B35" s="61">
        <v>10555</v>
      </c>
      <c r="C35" s="61">
        <v>10975</v>
      </c>
      <c r="D35" s="62">
        <v>16014</v>
      </c>
      <c r="E35" s="62">
        <v>20296</v>
      </c>
      <c r="F35" s="62">
        <v>22078</v>
      </c>
      <c r="G35" s="62">
        <v>18575</v>
      </c>
      <c r="H35" s="62">
        <v>31969</v>
      </c>
      <c r="I35" s="62">
        <v>13956</v>
      </c>
      <c r="J35" s="62">
        <v>5980</v>
      </c>
      <c r="K35" s="62">
        <v>6482</v>
      </c>
      <c r="L35" s="62">
        <v>6176</v>
      </c>
      <c r="M35" s="62">
        <v>6002</v>
      </c>
      <c r="N35" s="62">
        <v>4547</v>
      </c>
      <c r="O35" s="62">
        <v>7234</v>
      </c>
      <c r="P35" s="62">
        <v>5614</v>
      </c>
    </row>
    <row r="36" spans="1:16" ht="12.75" customHeight="1" x14ac:dyDescent="0.2">
      <c r="A36" s="49" t="s">
        <v>10</v>
      </c>
      <c r="B36" s="61">
        <v>14828</v>
      </c>
      <c r="C36" s="61">
        <v>19949</v>
      </c>
      <c r="D36" s="62">
        <v>26858</v>
      </c>
      <c r="E36" s="62">
        <v>29068</v>
      </c>
      <c r="F36" s="62">
        <v>23988</v>
      </c>
      <c r="G36" s="62">
        <v>23174</v>
      </c>
      <c r="H36" s="62">
        <v>30249</v>
      </c>
      <c r="I36" s="62">
        <v>15680</v>
      </c>
      <c r="J36" s="62">
        <v>8277</v>
      </c>
      <c r="K36" s="62">
        <v>9048</v>
      </c>
      <c r="L36" s="62">
        <v>5659</v>
      </c>
      <c r="M36" s="62">
        <v>7115</v>
      </c>
      <c r="N36" s="62">
        <v>5056</v>
      </c>
      <c r="O36" s="62">
        <v>6824</v>
      </c>
      <c r="P36" s="62">
        <v>6389</v>
      </c>
    </row>
    <row r="37" spans="1:16" ht="12.75" customHeight="1" x14ac:dyDescent="0.2">
      <c r="A37" s="49" t="s">
        <v>21</v>
      </c>
      <c r="B37" s="61">
        <v>22280</v>
      </c>
      <c r="C37" s="61">
        <v>26596</v>
      </c>
      <c r="D37" s="62">
        <v>42226</v>
      </c>
      <c r="E37" s="62">
        <v>46387</v>
      </c>
      <c r="F37" s="62">
        <v>29405</v>
      </c>
      <c r="G37" s="62">
        <v>31133</v>
      </c>
      <c r="H37" s="62">
        <v>42210</v>
      </c>
      <c r="I37" s="62">
        <v>36192</v>
      </c>
      <c r="J37" s="62">
        <v>15260</v>
      </c>
      <c r="K37" s="62">
        <v>17025</v>
      </c>
      <c r="L37" s="62">
        <v>9243</v>
      </c>
      <c r="M37" s="62">
        <v>10493</v>
      </c>
      <c r="N37" s="62">
        <v>7223</v>
      </c>
      <c r="O37" s="62">
        <v>10444</v>
      </c>
      <c r="P37" s="62">
        <v>8244</v>
      </c>
    </row>
    <row r="38" spans="1:16" ht="12.75" customHeight="1" x14ac:dyDescent="0.2">
      <c r="A38" s="49" t="s">
        <v>22</v>
      </c>
      <c r="B38" s="61">
        <v>18075</v>
      </c>
      <c r="C38" s="61">
        <v>26331</v>
      </c>
      <c r="D38" s="62">
        <v>37399</v>
      </c>
      <c r="E38" s="62">
        <v>43136</v>
      </c>
      <c r="F38" s="62">
        <v>20481</v>
      </c>
      <c r="G38" s="62">
        <v>27167</v>
      </c>
      <c r="H38" s="62">
        <v>37197</v>
      </c>
      <c r="I38" s="62">
        <v>22577</v>
      </c>
      <c r="J38" s="62">
        <v>11708</v>
      </c>
      <c r="K38" s="62">
        <v>12174</v>
      </c>
      <c r="L38" s="62">
        <v>9599</v>
      </c>
      <c r="M38" s="62">
        <v>10583</v>
      </c>
      <c r="N38" s="62">
        <v>8811</v>
      </c>
      <c r="O38" s="62">
        <v>12611</v>
      </c>
      <c r="P38" s="62">
        <v>10305</v>
      </c>
    </row>
    <row r="39" spans="1:16" ht="12.75" customHeight="1" x14ac:dyDescent="0.2">
      <c r="A39" s="49" t="s">
        <v>25</v>
      </c>
      <c r="B39" s="61">
        <v>7056</v>
      </c>
      <c r="C39" s="61">
        <v>7530</v>
      </c>
      <c r="D39" s="62">
        <v>11903</v>
      </c>
      <c r="E39" s="62">
        <v>9436</v>
      </c>
      <c r="F39" s="62">
        <v>3747</v>
      </c>
      <c r="G39" s="62">
        <v>6885</v>
      </c>
      <c r="H39" s="62">
        <v>13844</v>
      </c>
      <c r="I39" s="62">
        <v>6559</v>
      </c>
      <c r="J39" s="62">
        <v>3465</v>
      </c>
      <c r="K39" s="62">
        <v>3817</v>
      </c>
      <c r="L39" s="62">
        <v>3302</v>
      </c>
      <c r="M39" s="62">
        <v>3228</v>
      </c>
      <c r="N39" s="62">
        <v>4742</v>
      </c>
      <c r="O39" s="62">
        <v>5266</v>
      </c>
      <c r="P39" s="62">
        <v>4618</v>
      </c>
    </row>
    <row r="40" spans="1:16" ht="12.75" customHeight="1" x14ac:dyDescent="0.2">
      <c r="A40" s="49" t="s">
        <v>11</v>
      </c>
      <c r="B40" s="61">
        <v>24359</v>
      </c>
      <c r="C40" s="61">
        <v>30792</v>
      </c>
      <c r="D40" s="62">
        <v>50010</v>
      </c>
      <c r="E40" s="62">
        <v>47127</v>
      </c>
      <c r="F40" s="62">
        <v>27312</v>
      </c>
      <c r="G40" s="62">
        <v>31902</v>
      </c>
      <c r="H40" s="62">
        <v>43119</v>
      </c>
      <c r="I40" s="62">
        <v>23278</v>
      </c>
      <c r="J40" s="62">
        <v>10413</v>
      </c>
      <c r="K40" s="62">
        <v>9696</v>
      </c>
      <c r="L40" s="62">
        <v>9518</v>
      </c>
      <c r="M40" s="62">
        <v>10911</v>
      </c>
      <c r="N40" s="62">
        <v>10384</v>
      </c>
      <c r="O40" s="62">
        <v>13759</v>
      </c>
      <c r="P40" s="62">
        <v>10604</v>
      </c>
    </row>
    <row r="41" spans="1:16" ht="12.75" customHeight="1" x14ac:dyDescent="0.2">
      <c r="A41" s="49" t="s">
        <v>26</v>
      </c>
      <c r="B41" s="61">
        <v>6648</v>
      </c>
      <c r="C41" s="61">
        <v>8781</v>
      </c>
      <c r="D41" s="62">
        <v>12593</v>
      </c>
      <c r="E41" s="62">
        <v>14208</v>
      </c>
      <c r="F41" s="62">
        <v>7996</v>
      </c>
      <c r="G41" s="62">
        <v>5417</v>
      </c>
      <c r="H41" s="62">
        <v>13399</v>
      </c>
      <c r="I41" s="62">
        <v>7624</v>
      </c>
      <c r="J41" s="62">
        <v>3392</v>
      </c>
      <c r="K41" s="62">
        <v>5136</v>
      </c>
      <c r="L41" s="62">
        <v>3699</v>
      </c>
      <c r="M41" s="62">
        <v>4481</v>
      </c>
      <c r="N41" s="62">
        <v>3867</v>
      </c>
      <c r="O41" s="62">
        <v>4818</v>
      </c>
      <c r="P41" s="62">
        <v>4425</v>
      </c>
    </row>
    <row r="42" spans="1:16" ht="12.75" customHeight="1" x14ac:dyDescent="0.2">
      <c r="A42" s="49" t="s">
        <v>27</v>
      </c>
      <c r="B42" s="61">
        <v>23986</v>
      </c>
      <c r="C42" s="61">
        <v>19988</v>
      </c>
      <c r="D42" s="62">
        <v>35109</v>
      </c>
      <c r="E42" s="62">
        <v>31313</v>
      </c>
      <c r="F42" s="62">
        <v>23382</v>
      </c>
      <c r="G42" s="62">
        <v>19671</v>
      </c>
      <c r="H42" s="62">
        <v>28767</v>
      </c>
      <c r="I42" s="62">
        <v>14411</v>
      </c>
      <c r="J42" s="62">
        <v>8368</v>
      </c>
      <c r="K42" s="62">
        <v>8774</v>
      </c>
      <c r="L42" s="62">
        <v>8450</v>
      </c>
      <c r="M42" s="62">
        <v>11886</v>
      </c>
      <c r="N42" s="62">
        <v>10019</v>
      </c>
      <c r="O42" s="62">
        <v>11110</v>
      </c>
      <c r="P42" s="62">
        <v>9095</v>
      </c>
    </row>
    <row r="43" spans="1:16" ht="12.75" customHeight="1" x14ac:dyDescent="0.2">
      <c r="A43" s="49" t="s">
        <v>28</v>
      </c>
      <c r="B43" s="61">
        <v>20839</v>
      </c>
      <c r="C43" s="61">
        <v>18149</v>
      </c>
      <c r="D43" s="62">
        <v>24086</v>
      </c>
      <c r="E43" s="62">
        <v>34662</v>
      </c>
      <c r="F43" s="62">
        <v>21437</v>
      </c>
      <c r="G43" s="62">
        <v>14923</v>
      </c>
      <c r="H43" s="62">
        <v>26792</v>
      </c>
      <c r="I43" s="62">
        <v>13499</v>
      </c>
      <c r="J43" s="62">
        <v>6633</v>
      </c>
      <c r="K43" s="62">
        <v>29834</v>
      </c>
      <c r="L43" s="62">
        <v>5974</v>
      </c>
      <c r="M43" s="62">
        <v>7661</v>
      </c>
      <c r="N43" s="62">
        <v>7541</v>
      </c>
      <c r="O43" s="62">
        <v>7469</v>
      </c>
      <c r="P43" s="62">
        <v>6706</v>
      </c>
    </row>
    <row r="44" spans="1:16" ht="12.75" customHeight="1" x14ac:dyDescent="0.2">
      <c r="A44" s="49" t="s">
        <v>31</v>
      </c>
      <c r="B44" s="61">
        <v>14980</v>
      </c>
      <c r="C44" s="61">
        <v>16665</v>
      </c>
      <c r="D44" s="62">
        <v>29018</v>
      </c>
      <c r="E44" s="62">
        <v>30769</v>
      </c>
      <c r="F44" s="62">
        <v>26934</v>
      </c>
      <c r="G44" s="62">
        <v>23924</v>
      </c>
      <c r="H44" s="62">
        <v>35068</v>
      </c>
      <c r="I44" s="62">
        <v>18205</v>
      </c>
      <c r="J44" s="62">
        <v>9463</v>
      </c>
      <c r="K44" s="62">
        <v>10657</v>
      </c>
      <c r="L44" s="62">
        <v>7679</v>
      </c>
      <c r="M44" s="62">
        <v>8820</v>
      </c>
      <c r="N44" s="62">
        <v>8426</v>
      </c>
      <c r="O44" s="62">
        <v>9211</v>
      </c>
      <c r="P44" s="62">
        <v>7530</v>
      </c>
    </row>
    <row r="45" spans="1:16" ht="12.75" customHeight="1" thickBot="1" x14ac:dyDescent="0.25">
      <c r="A45" s="241" t="s">
        <v>12</v>
      </c>
      <c r="B45" s="242">
        <v>6686</v>
      </c>
      <c r="C45" s="242">
        <v>7102</v>
      </c>
      <c r="D45" s="243">
        <v>11448</v>
      </c>
      <c r="E45" s="243">
        <v>14181</v>
      </c>
      <c r="F45" s="243">
        <v>7959</v>
      </c>
      <c r="G45" s="243">
        <v>11230</v>
      </c>
      <c r="H45" s="243">
        <v>13040</v>
      </c>
      <c r="I45" s="243">
        <v>8301</v>
      </c>
      <c r="J45" s="243">
        <v>4017</v>
      </c>
      <c r="K45" s="243">
        <v>22666</v>
      </c>
      <c r="L45" s="243">
        <v>3876</v>
      </c>
      <c r="M45" s="243">
        <v>4109</v>
      </c>
      <c r="N45" s="243">
        <v>3311</v>
      </c>
      <c r="O45" s="243">
        <v>4592</v>
      </c>
      <c r="P45" s="243">
        <v>4025</v>
      </c>
    </row>
    <row r="46" spans="1:16" ht="12.75" customHeight="1" x14ac:dyDescent="0.2">
      <c r="A46" s="11" t="s">
        <v>104</v>
      </c>
    </row>
    <row r="47" spans="1:16" s="59" customFormat="1" ht="12.75" customHeight="1" x14ac:dyDescent="0.2">
      <c r="A47" s="11" t="s">
        <v>73</v>
      </c>
    </row>
    <row r="48" spans="1:16" s="59" customFormat="1" ht="12.75" customHeight="1" x14ac:dyDescent="0.2">
      <c r="A48" s="164" t="s">
        <v>191</v>
      </c>
    </row>
  </sheetData>
  <mergeCells count="20">
    <mergeCell ref="N6:N7"/>
    <mergeCell ref="A3:K3"/>
    <mergeCell ref="P6:P7"/>
    <mergeCell ref="A2:P2"/>
    <mergeCell ref="L4:P4"/>
    <mergeCell ref="E6:E7"/>
    <mergeCell ref="L6:L7"/>
    <mergeCell ref="F6:F7"/>
    <mergeCell ref="G6:G7"/>
    <mergeCell ref="H6:H7"/>
    <mergeCell ref="I6:I7"/>
    <mergeCell ref="J6:J7"/>
    <mergeCell ref="O6:O7"/>
    <mergeCell ref="M6:M7"/>
    <mergeCell ref="B5:L5"/>
    <mergeCell ref="A5:A7"/>
    <mergeCell ref="B6:B7"/>
    <mergeCell ref="C6:C7"/>
    <mergeCell ref="D6:D7"/>
    <mergeCell ref="K6:K7"/>
  </mergeCells>
  <phoneticPr fontId="0" type="noConversion"/>
  <hyperlinks>
    <hyperlink ref="A1" location="índice!A1" display="Regresar"/>
  </hyperlinks>
  <printOptions horizontalCentered="1"/>
  <pageMargins left="0.27559055118110237" right="0.27559055118110237" top="0.31496062992125984" bottom="0.27559055118110237" header="0" footer="0"/>
  <pageSetup scale="89" orientation="landscape" horizontalDpi="4294967292" verticalDpi="144" r:id="rId1"/>
  <headerFooter alignWithMargins="0"/>
  <webPublishItems count="1">
    <webPublishItem id="16804" divId="Cap V 2_06_16804" sourceType="printArea" destinationFile="C:\mem2006\cap v\ARCHIVOS RECIBIDOS\050203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showGridLines="0" showZeros="0" topLeftCell="B1" zoomScaleNormal="100" zoomScaleSheetLayoutView="48" workbookViewId="0">
      <selection activeCell="L15" sqref="L15"/>
    </sheetView>
  </sheetViews>
  <sheetFormatPr baseColWidth="10" defaultRowHeight="12.75" x14ac:dyDescent="0.2"/>
  <cols>
    <col min="1" max="1" width="16.88671875" style="34" customWidth="1"/>
    <col min="2" max="2" width="8.44140625" style="34" customWidth="1"/>
    <col min="3" max="4" width="9" style="34" customWidth="1"/>
    <col min="5" max="5" width="8.21875" style="34" customWidth="1"/>
    <col min="6" max="6" width="8" style="34" customWidth="1"/>
    <col min="7" max="7" width="10.21875" style="34" customWidth="1"/>
    <col min="8" max="8" width="10" style="34" customWidth="1"/>
    <col min="9" max="9" width="9.6640625" style="34" customWidth="1"/>
    <col min="10" max="10" width="9.77734375" style="34" customWidth="1"/>
    <col min="11" max="16" width="9.88671875" style="34" customWidth="1"/>
    <col min="17" max="16384" width="11.5546875" style="34"/>
  </cols>
  <sheetData>
    <row r="1" spans="1:16" x14ac:dyDescent="0.2">
      <c r="A1" s="234" t="s">
        <v>157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2" spans="1:16" ht="12.75" customHeight="1" x14ac:dyDescent="0.2">
      <c r="A2" s="371" t="s">
        <v>0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</row>
    <row r="3" spans="1:16" ht="12.75" customHeight="1" x14ac:dyDescent="0.2">
      <c r="A3" s="402" t="s">
        <v>231</v>
      </c>
      <c r="B3" s="402"/>
      <c r="C3" s="402"/>
      <c r="D3" s="402"/>
      <c r="E3" s="402"/>
      <c r="F3" s="402"/>
      <c r="G3" s="187"/>
      <c r="H3" s="187"/>
      <c r="I3" s="187"/>
      <c r="J3" s="187"/>
      <c r="K3" s="187"/>
      <c r="L3" s="187"/>
      <c r="M3" s="187"/>
      <c r="N3" s="187"/>
      <c r="O3" s="187"/>
      <c r="P3" s="187"/>
    </row>
    <row r="4" spans="1:16" ht="12.75" customHeight="1" thickBot="1" x14ac:dyDescent="0.25">
      <c r="A4" s="184"/>
      <c r="B4" s="185"/>
      <c r="C4" s="185"/>
      <c r="D4" s="185"/>
      <c r="E4" s="185"/>
      <c r="F4" s="185"/>
      <c r="G4" s="185"/>
      <c r="H4" s="185"/>
      <c r="I4" s="185"/>
      <c r="J4" s="182"/>
      <c r="K4" s="185"/>
      <c r="L4" s="398" t="s">
        <v>196</v>
      </c>
      <c r="M4" s="398"/>
      <c r="N4" s="398"/>
      <c r="O4" s="398"/>
      <c r="P4" s="398"/>
    </row>
    <row r="5" spans="1:16" ht="12.75" customHeight="1" x14ac:dyDescent="0.2">
      <c r="A5" s="390" t="s">
        <v>121</v>
      </c>
      <c r="B5" s="401" t="s">
        <v>86</v>
      </c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240"/>
      <c r="N5" s="240"/>
      <c r="O5" s="240"/>
      <c r="P5" s="240"/>
    </row>
    <row r="6" spans="1:16" ht="12.75" customHeight="1" x14ac:dyDescent="0.2">
      <c r="A6" s="391"/>
      <c r="B6" s="393">
        <v>2000</v>
      </c>
      <c r="C6" s="393">
        <v>2001</v>
      </c>
      <c r="D6" s="393">
        <v>2002</v>
      </c>
      <c r="E6" s="393">
        <v>2003</v>
      </c>
      <c r="F6" s="393" t="s">
        <v>33</v>
      </c>
      <c r="G6" s="394" t="s">
        <v>36</v>
      </c>
      <c r="H6" s="395">
        <v>2006</v>
      </c>
      <c r="I6" s="395">
        <v>2007</v>
      </c>
      <c r="J6" s="394" t="s">
        <v>41</v>
      </c>
      <c r="K6" s="397" t="s">
        <v>88</v>
      </c>
      <c r="L6" s="397" t="s">
        <v>102</v>
      </c>
      <c r="M6" s="397" t="s">
        <v>152</v>
      </c>
      <c r="N6" s="397" t="s">
        <v>186</v>
      </c>
      <c r="O6" s="397" t="s">
        <v>207</v>
      </c>
      <c r="P6" s="397" t="s">
        <v>227</v>
      </c>
    </row>
    <row r="7" spans="1:16" ht="12.75" customHeight="1" x14ac:dyDescent="0.2">
      <c r="A7" s="391"/>
      <c r="B7" s="393"/>
      <c r="C7" s="393"/>
      <c r="D7" s="393"/>
      <c r="E7" s="393"/>
      <c r="F7" s="393"/>
      <c r="G7" s="394"/>
      <c r="H7" s="395"/>
      <c r="I7" s="395"/>
      <c r="J7" s="394"/>
      <c r="K7" s="397"/>
      <c r="L7" s="397"/>
      <c r="M7" s="397"/>
      <c r="N7" s="397"/>
      <c r="O7" s="397"/>
      <c r="P7" s="397"/>
    </row>
    <row r="8" spans="1:16" ht="12.75" customHeight="1" x14ac:dyDescent="0.2">
      <c r="A8" s="45"/>
      <c r="B8" s="51"/>
      <c r="C8" s="51"/>
      <c r="D8" s="51"/>
      <c r="E8" s="51"/>
      <c r="F8" s="51"/>
      <c r="G8" s="51"/>
      <c r="H8" s="51"/>
      <c r="I8" s="51"/>
      <c r="J8" s="51"/>
      <c r="K8" s="50"/>
      <c r="L8" s="50"/>
      <c r="M8" s="50"/>
      <c r="N8" s="50"/>
      <c r="O8" s="50"/>
      <c r="P8" s="50"/>
    </row>
    <row r="9" spans="1:16" ht="12.75" customHeight="1" x14ac:dyDescent="0.2">
      <c r="A9" s="45" t="s">
        <v>119</v>
      </c>
      <c r="B9" s="47">
        <v>963965</v>
      </c>
      <c r="C9" s="47">
        <v>957233</v>
      </c>
      <c r="D9" s="47">
        <v>888187</v>
      </c>
      <c r="E9" s="47">
        <v>1557016</v>
      </c>
      <c r="F9" s="47">
        <v>232675</v>
      </c>
      <c r="G9" s="47">
        <v>517528</v>
      </c>
      <c r="H9" s="47">
        <v>1937060</v>
      </c>
      <c r="I9" s="47">
        <v>539288</v>
      </c>
      <c r="J9" s="63">
        <v>799784</v>
      </c>
      <c r="K9" s="63">
        <v>551089</v>
      </c>
      <c r="L9" s="63">
        <v>845911</v>
      </c>
      <c r="M9" s="63">
        <v>857934</v>
      </c>
      <c r="N9" s="63">
        <v>755460</v>
      </c>
      <c r="O9" s="63">
        <v>762265</v>
      </c>
      <c r="P9" s="63">
        <f>SUM(P11:P45)</f>
        <v>699980</v>
      </c>
    </row>
    <row r="10" spans="1:16" ht="12.75" customHeight="1" x14ac:dyDescent="0.2">
      <c r="A10" s="49"/>
      <c r="B10" s="55"/>
      <c r="C10" s="55"/>
      <c r="D10" s="55"/>
      <c r="E10" s="55"/>
      <c r="F10" s="55"/>
      <c r="G10" s="55"/>
      <c r="H10" s="55"/>
      <c r="I10" s="55"/>
      <c r="J10" s="64"/>
      <c r="K10" s="64"/>
      <c r="L10" s="64"/>
      <c r="M10" s="64"/>
      <c r="N10" s="64"/>
      <c r="O10" s="64"/>
      <c r="P10" s="64"/>
    </row>
    <row r="11" spans="1:16" ht="12.75" customHeight="1" x14ac:dyDescent="0.2">
      <c r="A11" s="49" t="s">
        <v>13</v>
      </c>
      <c r="B11" s="48">
        <v>17170</v>
      </c>
      <c r="C11" s="48">
        <v>17138</v>
      </c>
      <c r="D11" s="55">
        <v>15595</v>
      </c>
      <c r="E11" s="55">
        <v>14717</v>
      </c>
      <c r="F11" s="55">
        <v>1410</v>
      </c>
      <c r="G11" s="55">
        <v>2860</v>
      </c>
      <c r="H11" s="55">
        <v>30427</v>
      </c>
      <c r="I11" s="55">
        <v>12175</v>
      </c>
      <c r="J11" s="64">
        <v>19861</v>
      </c>
      <c r="K11" s="64">
        <v>3698</v>
      </c>
      <c r="L11" s="64">
        <v>13698</v>
      </c>
      <c r="M11" s="64">
        <v>18001</v>
      </c>
      <c r="N11" s="64">
        <v>17896</v>
      </c>
      <c r="O11" s="64">
        <v>15368</v>
      </c>
      <c r="P11" s="64">
        <v>13928</v>
      </c>
    </row>
    <row r="12" spans="1:16" ht="12.75" customHeight="1" x14ac:dyDescent="0.2">
      <c r="A12" s="49" t="s">
        <v>19</v>
      </c>
      <c r="B12" s="48">
        <v>41380</v>
      </c>
      <c r="C12" s="48">
        <v>46021</v>
      </c>
      <c r="D12" s="55">
        <v>36743</v>
      </c>
      <c r="E12" s="55">
        <v>157423</v>
      </c>
      <c r="F12" s="55">
        <v>7319</v>
      </c>
      <c r="G12" s="55">
        <v>21713</v>
      </c>
      <c r="H12" s="55">
        <v>51714</v>
      </c>
      <c r="I12" s="55">
        <v>28060</v>
      </c>
      <c r="J12" s="64">
        <v>35143</v>
      </c>
      <c r="K12" s="64">
        <v>23379</v>
      </c>
      <c r="L12" s="64">
        <v>24182</v>
      </c>
      <c r="M12" s="64">
        <v>18606</v>
      </c>
      <c r="N12" s="64">
        <v>34159</v>
      </c>
      <c r="O12" s="64">
        <v>35292</v>
      </c>
      <c r="P12" s="64">
        <v>35749</v>
      </c>
    </row>
    <row r="13" spans="1:16" ht="12.75" customHeight="1" x14ac:dyDescent="0.2">
      <c r="A13" s="49" t="s">
        <v>20</v>
      </c>
      <c r="B13" s="48">
        <v>5736</v>
      </c>
      <c r="C13" s="48">
        <v>6276</v>
      </c>
      <c r="D13" s="55">
        <v>7068</v>
      </c>
      <c r="E13" s="55">
        <v>16350</v>
      </c>
      <c r="F13" s="55">
        <v>3112</v>
      </c>
      <c r="G13" s="55">
        <v>3666</v>
      </c>
      <c r="H13" s="55">
        <v>7722</v>
      </c>
      <c r="I13" s="55">
        <v>13487</v>
      </c>
      <c r="J13" s="64">
        <v>27308</v>
      </c>
      <c r="K13" s="64">
        <v>20956</v>
      </c>
      <c r="L13" s="64">
        <v>16525</v>
      </c>
      <c r="M13" s="64">
        <v>12810</v>
      </c>
      <c r="N13" s="64">
        <v>15777</v>
      </c>
      <c r="O13" s="64">
        <v>16236</v>
      </c>
      <c r="P13" s="64">
        <v>13432</v>
      </c>
    </row>
    <row r="14" spans="1:16" ht="12.75" customHeight="1" x14ac:dyDescent="0.2">
      <c r="A14" s="49" t="s">
        <v>29</v>
      </c>
      <c r="B14" s="48">
        <v>4232</v>
      </c>
      <c r="C14" s="48">
        <v>4326</v>
      </c>
      <c r="D14" s="55">
        <v>4696</v>
      </c>
      <c r="E14" s="55">
        <v>6618</v>
      </c>
      <c r="F14" s="55">
        <v>2330</v>
      </c>
      <c r="G14" s="55">
        <v>2673</v>
      </c>
      <c r="H14" s="55">
        <v>15305</v>
      </c>
      <c r="I14" s="55">
        <v>212</v>
      </c>
      <c r="J14" s="64">
        <v>51</v>
      </c>
      <c r="K14" s="64">
        <v>4074</v>
      </c>
      <c r="L14" s="64">
        <v>3760</v>
      </c>
      <c r="M14" s="64">
        <v>3959</v>
      </c>
      <c r="N14" s="64">
        <v>4078</v>
      </c>
      <c r="O14" s="64">
        <v>4426</v>
      </c>
      <c r="P14" s="64">
        <v>3724</v>
      </c>
    </row>
    <row r="15" spans="1:16" ht="12.75" customHeight="1" x14ac:dyDescent="0.2">
      <c r="A15" s="49" t="s">
        <v>6</v>
      </c>
      <c r="B15" s="48">
        <v>42411</v>
      </c>
      <c r="C15" s="48">
        <v>39300</v>
      </c>
      <c r="D15" s="55">
        <v>33892</v>
      </c>
      <c r="E15" s="55">
        <v>28447</v>
      </c>
      <c r="F15" s="55">
        <v>31183</v>
      </c>
      <c r="G15" s="55">
        <v>30692</v>
      </c>
      <c r="H15" s="55">
        <v>175667</v>
      </c>
      <c r="I15" s="55">
        <v>39542</v>
      </c>
      <c r="J15" s="64">
        <v>45701</v>
      </c>
      <c r="K15" s="64">
        <v>32866</v>
      </c>
      <c r="L15" s="64">
        <v>50489</v>
      </c>
      <c r="M15" s="64">
        <v>49985</v>
      </c>
      <c r="N15" s="64">
        <v>39961</v>
      </c>
      <c r="O15" s="64">
        <v>38232</v>
      </c>
      <c r="P15" s="64">
        <v>35571</v>
      </c>
    </row>
    <row r="16" spans="1:16" ht="12.75" customHeight="1" x14ac:dyDescent="0.2">
      <c r="A16" s="49" t="s">
        <v>14</v>
      </c>
      <c r="B16" s="48">
        <v>6214</v>
      </c>
      <c r="C16" s="48">
        <v>5210</v>
      </c>
      <c r="D16" s="55">
        <v>4933</v>
      </c>
      <c r="E16" s="55">
        <v>5803</v>
      </c>
      <c r="F16" s="55">
        <v>1887</v>
      </c>
      <c r="G16" s="55">
        <v>4930</v>
      </c>
      <c r="H16" s="55">
        <v>21489</v>
      </c>
      <c r="I16" s="55">
        <v>1205</v>
      </c>
      <c r="J16" s="64">
        <v>1682</v>
      </c>
      <c r="K16" s="64">
        <v>993</v>
      </c>
      <c r="L16" s="64">
        <v>4970</v>
      </c>
      <c r="M16" s="64">
        <v>5395</v>
      </c>
      <c r="N16" s="64">
        <v>5900</v>
      </c>
      <c r="O16" s="64">
        <v>7157</v>
      </c>
      <c r="P16" s="64">
        <v>6979</v>
      </c>
    </row>
    <row r="17" spans="1:16" ht="12.75" customHeight="1" x14ac:dyDescent="0.2">
      <c r="A17" s="49" t="s">
        <v>1</v>
      </c>
      <c r="B17" s="48">
        <v>12256</v>
      </c>
      <c r="C17" s="48">
        <v>12389</v>
      </c>
      <c r="D17" s="55">
        <v>12976</v>
      </c>
      <c r="E17" s="55">
        <v>44578</v>
      </c>
      <c r="F17" s="55">
        <v>2313</v>
      </c>
      <c r="G17" s="55">
        <v>5219</v>
      </c>
      <c r="H17" s="55">
        <v>25697</v>
      </c>
      <c r="I17" s="55">
        <v>5503</v>
      </c>
      <c r="J17" s="64">
        <v>6168</v>
      </c>
      <c r="K17" s="64">
        <v>1606</v>
      </c>
      <c r="L17" s="64">
        <v>6220</v>
      </c>
      <c r="M17" s="64">
        <v>6500</v>
      </c>
      <c r="N17" s="64">
        <v>6781</v>
      </c>
      <c r="O17" s="64">
        <v>6290</v>
      </c>
      <c r="P17" s="64">
        <v>5455</v>
      </c>
    </row>
    <row r="18" spans="1:16" ht="12.75" customHeight="1" x14ac:dyDescent="0.2">
      <c r="A18" s="49" t="s">
        <v>7</v>
      </c>
      <c r="B18" s="48">
        <v>41740</v>
      </c>
      <c r="C18" s="48">
        <v>46759</v>
      </c>
      <c r="D18" s="55">
        <v>42049</v>
      </c>
      <c r="E18" s="55">
        <v>46894</v>
      </c>
      <c r="F18" s="55">
        <v>9399</v>
      </c>
      <c r="G18" s="55">
        <v>33535</v>
      </c>
      <c r="H18" s="55">
        <v>120518</v>
      </c>
      <c r="I18" s="55">
        <v>20320</v>
      </c>
      <c r="J18" s="64">
        <v>22158</v>
      </c>
      <c r="K18" s="64">
        <v>17194</v>
      </c>
      <c r="L18" s="64">
        <v>34896</v>
      </c>
      <c r="M18" s="64">
        <v>38245</v>
      </c>
      <c r="N18" s="64">
        <v>40221</v>
      </c>
      <c r="O18" s="64">
        <v>40559</v>
      </c>
      <c r="P18" s="64">
        <v>37472</v>
      </c>
    </row>
    <row r="19" spans="1:16" ht="12.75" customHeight="1" x14ac:dyDescent="0.2">
      <c r="A19" s="49" t="s">
        <v>107</v>
      </c>
      <c r="B19" s="48">
        <v>34161</v>
      </c>
      <c r="C19" s="48">
        <v>35827</v>
      </c>
      <c r="D19" s="48">
        <v>30316</v>
      </c>
      <c r="E19" s="48">
        <v>97027</v>
      </c>
      <c r="F19" s="48">
        <v>3533</v>
      </c>
      <c r="G19" s="55">
        <v>12272</v>
      </c>
      <c r="H19" s="55">
        <v>28357</v>
      </c>
      <c r="I19" s="55">
        <v>15123</v>
      </c>
      <c r="J19" s="64">
        <v>19602</v>
      </c>
      <c r="K19" s="64">
        <v>11696</v>
      </c>
      <c r="L19" s="64">
        <v>27066</v>
      </c>
      <c r="M19" s="64">
        <v>25413</v>
      </c>
      <c r="N19" s="64">
        <v>17558</v>
      </c>
      <c r="O19" s="64">
        <v>18236</v>
      </c>
      <c r="P19" s="64">
        <v>17835</v>
      </c>
    </row>
    <row r="20" spans="1:16" ht="12.75" customHeight="1" x14ac:dyDescent="0.2">
      <c r="A20" s="49" t="s">
        <v>106</v>
      </c>
      <c r="B20" s="48">
        <v>54524</v>
      </c>
      <c r="C20" s="48">
        <v>55135</v>
      </c>
      <c r="D20" s="48">
        <v>60310</v>
      </c>
      <c r="E20" s="48">
        <v>111223</v>
      </c>
      <c r="F20" s="48">
        <v>2842</v>
      </c>
      <c r="G20" s="55">
        <v>18098</v>
      </c>
      <c r="H20" s="55">
        <v>63708</v>
      </c>
      <c r="I20" s="55">
        <v>35082</v>
      </c>
      <c r="J20" s="64">
        <v>81448</v>
      </c>
      <c r="K20" s="64">
        <v>47094</v>
      </c>
      <c r="L20" s="64">
        <v>59475</v>
      </c>
      <c r="M20" s="64">
        <v>67106</v>
      </c>
      <c r="N20" s="64">
        <v>42092</v>
      </c>
      <c r="O20" s="64">
        <v>36495</v>
      </c>
      <c r="P20" s="64">
        <v>27838</v>
      </c>
    </row>
    <row r="21" spans="1:16" ht="12.75" customHeight="1" x14ac:dyDescent="0.2">
      <c r="A21" s="49" t="s">
        <v>8</v>
      </c>
      <c r="B21" s="48">
        <v>16736</v>
      </c>
      <c r="C21" s="48">
        <v>17207</v>
      </c>
      <c r="D21" s="55">
        <v>16861</v>
      </c>
      <c r="E21" s="55">
        <v>92230</v>
      </c>
      <c r="F21" s="55">
        <v>3225</v>
      </c>
      <c r="G21" s="55">
        <v>8893</v>
      </c>
      <c r="H21" s="55">
        <v>38867</v>
      </c>
      <c r="I21" s="55">
        <v>2866</v>
      </c>
      <c r="J21" s="64">
        <v>4938</v>
      </c>
      <c r="K21" s="64">
        <v>9121</v>
      </c>
      <c r="L21" s="64">
        <v>6258</v>
      </c>
      <c r="M21" s="64">
        <v>8872</v>
      </c>
      <c r="N21" s="64">
        <v>13593</v>
      </c>
      <c r="O21" s="64">
        <v>12938</v>
      </c>
      <c r="P21" s="64">
        <v>14852</v>
      </c>
    </row>
    <row r="22" spans="1:16" ht="12.75" customHeight="1" x14ac:dyDescent="0.2">
      <c r="A22" s="49" t="s">
        <v>15</v>
      </c>
      <c r="B22" s="48">
        <v>52621</v>
      </c>
      <c r="C22" s="48">
        <v>48559</v>
      </c>
      <c r="D22" s="55">
        <v>45652</v>
      </c>
      <c r="E22" s="55">
        <v>27931</v>
      </c>
      <c r="F22" s="55">
        <v>6331</v>
      </c>
      <c r="G22" s="55">
        <v>19334</v>
      </c>
      <c r="H22" s="55">
        <v>110479</v>
      </c>
      <c r="I22" s="55">
        <v>33921</v>
      </c>
      <c r="J22" s="64">
        <v>36700</v>
      </c>
      <c r="K22" s="64">
        <v>83068</v>
      </c>
      <c r="L22" s="64">
        <v>40371</v>
      </c>
      <c r="M22" s="64">
        <v>38795</v>
      </c>
      <c r="N22" s="64">
        <v>31857</v>
      </c>
      <c r="O22" s="64">
        <v>29645</v>
      </c>
      <c r="P22" s="64">
        <v>26664</v>
      </c>
    </row>
    <row r="23" spans="1:16" ht="12.75" customHeight="1" x14ac:dyDescent="0.2">
      <c r="A23" s="49" t="s">
        <v>2</v>
      </c>
      <c r="B23" s="48">
        <v>16438</v>
      </c>
      <c r="C23" s="48">
        <v>15697</v>
      </c>
      <c r="D23" s="55">
        <v>20391</v>
      </c>
      <c r="E23" s="55">
        <v>5958</v>
      </c>
      <c r="F23" s="55">
        <v>5281</v>
      </c>
      <c r="G23" s="55">
        <v>13391</v>
      </c>
      <c r="H23" s="55">
        <v>46403</v>
      </c>
      <c r="I23" s="55">
        <v>14248</v>
      </c>
      <c r="J23" s="64">
        <v>18581</v>
      </c>
      <c r="K23" s="64">
        <v>12019</v>
      </c>
      <c r="L23" s="64">
        <v>16102</v>
      </c>
      <c r="M23" s="64">
        <v>18603</v>
      </c>
      <c r="N23" s="64">
        <v>12123</v>
      </c>
      <c r="O23" s="64">
        <v>11764</v>
      </c>
      <c r="P23" s="64">
        <v>9373</v>
      </c>
    </row>
    <row r="24" spans="1:16" ht="12.75" customHeight="1" x14ac:dyDescent="0.2">
      <c r="A24" s="49" t="s">
        <v>5</v>
      </c>
      <c r="B24" s="48">
        <v>12519</v>
      </c>
      <c r="C24" s="48">
        <v>11547</v>
      </c>
      <c r="D24" s="55">
        <v>10361</v>
      </c>
      <c r="E24" s="55">
        <v>36510</v>
      </c>
      <c r="F24" s="55">
        <v>5117</v>
      </c>
      <c r="G24" s="55">
        <v>8366</v>
      </c>
      <c r="H24" s="55">
        <v>20185</v>
      </c>
      <c r="I24" s="55">
        <v>4708</v>
      </c>
      <c r="J24" s="64">
        <v>4931</v>
      </c>
      <c r="K24" s="64">
        <v>3982</v>
      </c>
      <c r="L24" s="64">
        <v>6294</v>
      </c>
      <c r="M24" s="64">
        <v>8820</v>
      </c>
      <c r="N24" s="64">
        <v>10442</v>
      </c>
      <c r="O24" s="64">
        <v>11426</v>
      </c>
      <c r="P24" s="64">
        <v>10791</v>
      </c>
    </row>
    <row r="25" spans="1:16" ht="12.75" customHeight="1" x14ac:dyDescent="0.2">
      <c r="A25" s="49" t="s">
        <v>16</v>
      </c>
      <c r="B25" s="48">
        <v>75643</v>
      </c>
      <c r="C25" s="48">
        <v>69958</v>
      </c>
      <c r="D25" s="55">
        <v>70025</v>
      </c>
      <c r="E25" s="55">
        <v>71242</v>
      </c>
      <c r="F25" s="55">
        <v>17592</v>
      </c>
      <c r="G25" s="55">
        <v>41122</v>
      </c>
      <c r="H25" s="55">
        <v>198761</v>
      </c>
      <c r="I25" s="55">
        <v>38379</v>
      </c>
      <c r="J25" s="64">
        <v>79097</v>
      </c>
      <c r="K25" s="64">
        <v>71080</v>
      </c>
      <c r="L25" s="64">
        <v>82715</v>
      </c>
      <c r="M25" s="64">
        <v>77081</v>
      </c>
      <c r="N25" s="64">
        <v>73355</v>
      </c>
      <c r="O25" s="64">
        <v>75384</v>
      </c>
      <c r="P25" s="64">
        <v>70298</v>
      </c>
    </row>
    <row r="26" spans="1:16" ht="12.75" customHeight="1" x14ac:dyDescent="0.2">
      <c r="A26" s="65" t="s">
        <v>109</v>
      </c>
      <c r="B26" s="48">
        <v>107350</v>
      </c>
      <c r="C26" s="48">
        <v>105581</v>
      </c>
      <c r="D26" s="55">
        <v>86441</v>
      </c>
      <c r="E26" s="55">
        <v>65788</v>
      </c>
      <c r="F26" s="55">
        <v>15858</v>
      </c>
      <c r="G26" s="55">
        <v>37784</v>
      </c>
      <c r="H26" s="55">
        <v>135456</v>
      </c>
      <c r="I26" s="55">
        <v>41900</v>
      </c>
      <c r="J26" s="64">
        <v>51280</v>
      </c>
      <c r="K26" s="64">
        <v>29014</v>
      </c>
      <c r="L26" s="64">
        <v>58447</v>
      </c>
      <c r="M26" s="64">
        <v>55868</v>
      </c>
      <c r="N26" s="64">
        <v>48991</v>
      </c>
      <c r="O26" s="64">
        <v>52769</v>
      </c>
      <c r="P26" s="64">
        <v>48435</v>
      </c>
    </row>
    <row r="27" spans="1:16" ht="12.75" customHeight="1" x14ac:dyDescent="0.2">
      <c r="A27" s="65" t="s">
        <v>110</v>
      </c>
      <c r="B27" s="55">
        <v>37090</v>
      </c>
      <c r="C27" s="55">
        <v>39967</v>
      </c>
      <c r="D27" s="55">
        <v>40522</v>
      </c>
      <c r="E27" s="55">
        <v>23346</v>
      </c>
      <c r="F27" s="55">
        <v>1694</v>
      </c>
      <c r="G27" s="55">
        <v>11668</v>
      </c>
      <c r="H27" s="55">
        <v>92301</v>
      </c>
      <c r="I27" s="55">
        <v>16420</v>
      </c>
      <c r="J27" s="64">
        <v>19361</v>
      </c>
      <c r="K27" s="64">
        <v>14418</v>
      </c>
      <c r="L27" s="64">
        <v>27931</v>
      </c>
      <c r="M27" s="64">
        <v>28149</v>
      </c>
      <c r="N27" s="64">
        <v>23236</v>
      </c>
      <c r="O27" s="64">
        <v>23269</v>
      </c>
      <c r="P27" s="64">
        <v>21524</v>
      </c>
    </row>
    <row r="28" spans="1:16" ht="12.75" customHeight="1" x14ac:dyDescent="0.2">
      <c r="A28" s="49" t="s">
        <v>17</v>
      </c>
      <c r="B28" s="48">
        <v>28497</v>
      </c>
      <c r="C28" s="48">
        <v>27351</v>
      </c>
      <c r="D28" s="55">
        <v>24035</v>
      </c>
      <c r="E28" s="55">
        <v>30064</v>
      </c>
      <c r="F28" s="55">
        <v>9446</v>
      </c>
      <c r="G28" s="55">
        <v>15485</v>
      </c>
      <c r="H28" s="55">
        <v>32897</v>
      </c>
      <c r="I28" s="55">
        <v>8298</v>
      </c>
      <c r="J28" s="64">
        <v>22936</v>
      </c>
      <c r="K28" s="64">
        <v>12627</v>
      </c>
      <c r="L28" s="64">
        <v>24026</v>
      </c>
      <c r="M28" s="64">
        <v>24285</v>
      </c>
      <c r="N28" s="64">
        <v>22260</v>
      </c>
      <c r="O28" s="64">
        <v>18852</v>
      </c>
      <c r="P28" s="64">
        <v>15327</v>
      </c>
    </row>
    <row r="29" spans="1:16" ht="12.75" customHeight="1" x14ac:dyDescent="0.2">
      <c r="A29" s="49" t="s">
        <v>3</v>
      </c>
      <c r="B29" s="48">
        <v>14671</v>
      </c>
      <c r="C29" s="48">
        <v>13765</v>
      </c>
      <c r="D29" s="55">
        <v>11086</v>
      </c>
      <c r="E29" s="55">
        <v>25083</v>
      </c>
      <c r="F29" s="55">
        <v>5239</v>
      </c>
      <c r="G29" s="55">
        <v>9219</v>
      </c>
      <c r="H29" s="55">
        <v>23485</v>
      </c>
      <c r="I29" s="55">
        <v>6908</v>
      </c>
      <c r="J29" s="64">
        <v>9277</v>
      </c>
      <c r="K29" s="64">
        <v>6203</v>
      </c>
      <c r="L29" s="64">
        <v>13117</v>
      </c>
      <c r="M29" s="64">
        <v>14389</v>
      </c>
      <c r="N29" s="64">
        <v>14106</v>
      </c>
      <c r="O29" s="64">
        <v>14147</v>
      </c>
      <c r="P29" s="64">
        <v>12290</v>
      </c>
    </row>
    <row r="30" spans="1:16" ht="12.75" customHeight="1" x14ac:dyDescent="0.2">
      <c r="A30" s="49" t="s">
        <v>18</v>
      </c>
      <c r="B30" s="48">
        <v>6376</v>
      </c>
      <c r="C30" s="48">
        <v>6503</v>
      </c>
      <c r="D30" s="55">
        <v>6217</v>
      </c>
      <c r="E30" s="55">
        <v>16772</v>
      </c>
      <c r="F30" s="55">
        <v>2054</v>
      </c>
      <c r="G30" s="55">
        <v>6146</v>
      </c>
      <c r="H30" s="55">
        <v>14737</v>
      </c>
      <c r="I30" s="55">
        <v>2631</v>
      </c>
      <c r="J30" s="64">
        <v>4484</v>
      </c>
      <c r="K30" s="64">
        <v>1579</v>
      </c>
      <c r="L30" s="64">
        <v>5984</v>
      </c>
      <c r="M30" s="64">
        <v>6441</v>
      </c>
      <c r="N30" s="64">
        <v>7729</v>
      </c>
      <c r="O30" s="64">
        <v>7589</v>
      </c>
      <c r="P30" s="64">
        <v>6507</v>
      </c>
    </row>
    <row r="31" spans="1:16" ht="12.75" customHeight="1" x14ac:dyDescent="0.2">
      <c r="A31" s="49" t="s">
        <v>9</v>
      </c>
      <c r="B31" s="48">
        <v>64490</v>
      </c>
      <c r="C31" s="48">
        <v>65454</v>
      </c>
      <c r="D31" s="55">
        <v>57995</v>
      </c>
      <c r="E31" s="55">
        <v>23615</v>
      </c>
      <c r="F31" s="55">
        <v>13161</v>
      </c>
      <c r="G31" s="55">
        <v>30571</v>
      </c>
      <c r="H31" s="55">
        <v>135144</v>
      </c>
      <c r="I31" s="55">
        <v>36594</v>
      </c>
      <c r="J31" s="64">
        <v>54957</v>
      </c>
      <c r="K31" s="64">
        <v>17456</v>
      </c>
      <c r="L31" s="64">
        <v>65448</v>
      </c>
      <c r="M31" s="64">
        <v>69481</v>
      </c>
      <c r="N31" s="64">
        <v>51622</v>
      </c>
      <c r="O31" s="64">
        <v>49876</v>
      </c>
      <c r="P31" s="64">
        <v>47598</v>
      </c>
    </row>
    <row r="32" spans="1:16" ht="12.75" customHeight="1" x14ac:dyDescent="0.2">
      <c r="A32" s="49" t="s">
        <v>23</v>
      </c>
      <c r="B32" s="48">
        <v>10713</v>
      </c>
      <c r="C32" s="48">
        <v>10361</v>
      </c>
      <c r="D32" s="55">
        <v>10051</v>
      </c>
      <c r="E32" s="55">
        <v>36162</v>
      </c>
      <c r="F32" s="55">
        <v>2197</v>
      </c>
      <c r="G32" s="55">
        <v>6945</v>
      </c>
      <c r="H32" s="55">
        <v>22711</v>
      </c>
      <c r="I32" s="55">
        <v>7532</v>
      </c>
      <c r="J32" s="64">
        <v>10724</v>
      </c>
      <c r="K32" s="64">
        <v>7306</v>
      </c>
      <c r="L32" s="64">
        <v>12688</v>
      </c>
      <c r="M32" s="64">
        <v>12849</v>
      </c>
      <c r="N32" s="64">
        <v>8879</v>
      </c>
      <c r="O32" s="64">
        <v>8993</v>
      </c>
      <c r="P32" s="64">
        <v>8614</v>
      </c>
    </row>
    <row r="33" spans="1:16" ht="12.75" customHeight="1" x14ac:dyDescent="0.2">
      <c r="A33" s="49" t="s">
        <v>24</v>
      </c>
      <c r="B33" s="48">
        <v>34359</v>
      </c>
      <c r="C33" s="48">
        <v>36754</v>
      </c>
      <c r="D33" s="55">
        <v>30032</v>
      </c>
      <c r="E33" s="55">
        <v>68413</v>
      </c>
      <c r="F33" s="55">
        <v>3939</v>
      </c>
      <c r="G33" s="55">
        <v>7655</v>
      </c>
      <c r="H33" s="55">
        <v>17827</v>
      </c>
      <c r="I33" s="55">
        <v>16084</v>
      </c>
      <c r="J33" s="64">
        <v>20679</v>
      </c>
      <c r="K33" s="64">
        <v>14791</v>
      </c>
      <c r="L33" s="64">
        <v>20884</v>
      </c>
      <c r="M33" s="64">
        <v>20837</v>
      </c>
      <c r="N33" s="64">
        <v>16695</v>
      </c>
      <c r="O33" s="64">
        <v>18452</v>
      </c>
      <c r="P33" s="64">
        <v>16534</v>
      </c>
    </row>
    <row r="34" spans="1:16" ht="12.75" customHeight="1" x14ac:dyDescent="0.2">
      <c r="A34" s="49" t="s">
        <v>4</v>
      </c>
      <c r="B34" s="48">
        <v>17672</v>
      </c>
      <c r="C34" s="48">
        <v>17023</v>
      </c>
      <c r="D34" s="55">
        <v>17065</v>
      </c>
      <c r="E34" s="55">
        <v>21218</v>
      </c>
      <c r="F34" s="55">
        <v>2265</v>
      </c>
      <c r="G34" s="55">
        <v>14959</v>
      </c>
      <c r="H34" s="55">
        <v>35276</v>
      </c>
      <c r="I34" s="55">
        <v>16410</v>
      </c>
      <c r="J34" s="64">
        <v>22948</v>
      </c>
      <c r="K34" s="64">
        <v>11495</v>
      </c>
      <c r="L34" s="64">
        <v>21035</v>
      </c>
      <c r="M34" s="64">
        <v>21525</v>
      </c>
      <c r="N34" s="64">
        <v>10711</v>
      </c>
      <c r="O34" s="64">
        <v>10734</v>
      </c>
      <c r="P34" s="64">
        <v>10473</v>
      </c>
    </row>
    <row r="35" spans="1:16" ht="12.75" customHeight="1" x14ac:dyDescent="0.2">
      <c r="A35" s="49" t="s">
        <v>30</v>
      </c>
      <c r="B35" s="48">
        <v>11761</v>
      </c>
      <c r="C35" s="48">
        <v>11412</v>
      </c>
      <c r="D35" s="55">
        <v>11268</v>
      </c>
      <c r="E35" s="55">
        <v>23248</v>
      </c>
      <c r="F35" s="55">
        <v>16191</v>
      </c>
      <c r="G35" s="55">
        <v>18384</v>
      </c>
      <c r="H35" s="55">
        <v>45641</v>
      </c>
      <c r="I35" s="55">
        <v>7047</v>
      </c>
      <c r="J35" s="64">
        <v>8172</v>
      </c>
      <c r="K35" s="64">
        <v>8348</v>
      </c>
      <c r="L35" s="64">
        <v>15536</v>
      </c>
      <c r="M35" s="64">
        <v>15433</v>
      </c>
      <c r="N35" s="64">
        <v>12909</v>
      </c>
      <c r="O35" s="64">
        <v>13690</v>
      </c>
      <c r="P35" s="64">
        <v>13034</v>
      </c>
    </row>
    <row r="36" spans="1:16" ht="12.75" customHeight="1" x14ac:dyDescent="0.2">
      <c r="A36" s="49" t="s">
        <v>10</v>
      </c>
      <c r="B36" s="48">
        <v>17141</v>
      </c>
      <c r="C36" s="48">
        <v>17872</v>
      </c>
      <c r="D36" s="55">
        <v>17661</v>
      </c>
      <c r="E36" s="55">
        <v>25983</v>
      </c>
      <c r="F36" s="55">
        <v>8546</v>
      </c>
      <c r="G36" s="55">
        <v>13651</v>
      </c>
      <c r="H36" s="55">
        <v>33721</v>
      </c>
      <c r="I36" s="55">
        <v>22555</v>
      </c>
      <c r="J36" s="64">
        <v>33609</v>
      </c>
      <c r="K36" s="64">
        <v>19837</v>
      </c>
      <c r="L36" s="64">
        <v>26872</v>
      </c>
      <c r="M36" s="64">
        <v>26408</v>
      </c>
      <c r="N36" s="64">
        <v>20760</v>
      </c>
      <c r="O36" s="64">
        <v>24025</v>
      </c>
      <c r="P36" s="64">
        <v>23116</v>
      </c>
    </row>
    <row r="37" spans="1:16" ht="12.75" customHeight="1" x14ac:dyDescent="0.2">
      <c r="A37" s="49" t="s">
        <v>21</v>
      </c>
      <c r="B37" s="48">
        <v>33461</v>
      </c>
      <c r="C37" s="48">
        <v>29686</v>
      </c>
      <c r="D37" s="55">
        <v>30348</v>
      </c>
      <c r="E37" s="55">
        <v>31543</v>
      </c>
      <c r="F37" s="55">
        <v>7855</v>
      </c>
      <c r="G37" s="55">
        <v>13472</v>
      </c>
      <c r="H37" s="55">
        <v>76701</v>
      </c>
      <c r="I37" s="55">
        <v>22218</v>
      </c>
      <c r="J37" s="64">
        <v>24970</v>
      </c>
      <c r="K37" s="64">
        <v>7391</v>
      </c>
      <c r="L37" s="64">
        <v>24029</v>
      </c>
      <c r="M37" s="64">
        <v>25054</v>
      </c>
      <c r="N37" s="64">
        <v>22557</v>
      </c>
      <c r="O37" s="64">
        <v>24330</v>
      </c>
      <c r="P37" s="64">
        <v>20752</v>
      </c>
    </row>
    <row r="38" spans="1:16" ht="12.75" customHeight="1" x14ac:dyDescent="0.2">
      <c r="A38" s="49" t="s">
        <v>22</v>
      </c>
      <c r="B38" s="48">
        <v>29661</v>
      </c>
      <c r="C38" s="48">
        <v>28881</v>
      </c>
      <c r="D38" s="55">
        <v>25903</v>
      </c>
      <c r="E38" s="55">
        <v>66552</v>
      </c>
      <c r="F38" s="55">
        <v>2595</v>
      </c>
      <c r="G38" s="55">
        <v>14944</v>
      </c>
      <c r="H38" s="55">
        <v>35244</v>
      </c>
      <c r="I38" s="55">
        <v>22825</v>
      </c>
      <c r="J38" s="64">
        <v>31459</v>
      </c>
      <c r="K38" s="64">
        <v>20049</v>
      </c>
      <c r="L38" s="64">
        <v>40252</v>
      </c>
      <c r="M38" s="64">
        <v>35012</v>
      </c>
      <c r="N38" s="64">
        <v>29003</v>
      </c>
      <c r="O38" s="64">
        <v>31431</v>
      </c>
      <c r="P38" s="64">
        <v>29621</v>
      </c>
    </row>
    <row r="39" spans="1:16" ht="12.75" customHeight="1" x14ac:dyDescent="0.2">
      <c r="A39" s="49" t="s">
        <v>25</v>
      </c>
      <c r="B39" s="48">
        <v>7730</v>
      </c>
      <c r="C39" s="48">
        <v>7576</v>
      </c>
      <c r="D39" s="55">
        <v>7477</v>
      </c>
      <c r="E39" s="55">
        <v>6487</v>
      </c>
      <c r="F39" s="55">
        <v>276</v>
      </c>
      <c r="G39" s="55">
        <v>7532</v>
      </c>
      <c r="H39" s="55">
        <v>23396</v>
      </c>
      <c r="I39" s="55">
        <v>5959</v>
      </c>
      <c r="J39" s="64">
        <v>8420</v>
      </c>
      <c r="K39" s="64">
        <v>6027</v>
      </c>
      <c r="L39" s="64">
        <v>10082</v>
      </c>
      <c r="M39" s="64">
        <v>9756</v>
      </c>
      <c r="N39" s="64">
        <v>6213</v>
      </c>
      <c r="O39" s="64">
        <v>7667</v>
      </c>
      <c r="P39" s="64">
        <v>7424</v>
      </c>
    </row>
    <row r="40" spans="1:16" ht="12.75" customHeight="1" x14ac:dyDescent="0.2">
      <c r="A40" s="49" t="s">
        <v>11</v>
      </c>
      <c r="B40" s="48">
        <v>35984</v>
      </c>
      <c r="C40" s="48">
        <v>32737</v>
      </c>
      <c r="D40" s="55">
        <v>31141</v>
      </c>
      <c r="E40" s="55">
        <v>8584</v>
      </c>
      <c r="F40" s="55">
        <v>11751</v>
      </c>
      <c r="G40" s="55">
        <v>26899</v>
      </c>
      <c r="H40" s="55">
        <v>101886</v>
      </c>
      <c r="I40" s="55">
        <v>7504</v>
      </c>
      <c r="J40" s="64">
        <v>18936</v>
      </c>
      <c r="K40" s="64">
        <v>2640</v>
      </c>
      <c r="L40" s="64">
        <v>26822</v>
      </c>
      <c r="M40" s="64">
        <v>26775</v>
      </c>
      <c r="N40" s="64">
        <v>30377</v>
      </c>
      <c r="O40" s="64">
        <v>32674</v>
      </c>
      <c r="P40" s="64">
        <v>28498</v>
      </c>
    </row>
    <row r="41" spans="1:16" ht="12.75" customHeight="1" x14ac:dyDescent="0.2">
      <c r="A41" s="49" t="s">
        <v>26</v>
      </c>
      <c r="B41" s="48">
        <v>7363</v>
      </c>
      <c r="C41" s="48">
        <v>7133</v>
      </c>
      <c r="D41" s="55">
        <v>6743</v>
      </c>
      <c r="E41" s="55">
        <v>40551</v>
      </c>
      <c r="F41" s="55">
        <v>2205</v>
      </c>
      <c r="G41" s="55">
        <v>2675</v>
      </c>
      <c r="H41" s="55">
        <v>18881</v>
      </c>
      <c r="I41" s="55">
        <v>5250</v>
      </c>
      <c r="J41" s="64">
        <v>6093</v>
      </c>
      <c r="K41" s="64">
        <v>3070</v>
      </c>
      <c r="L41" s="64">
        <v>4228</v>
      </c>
      <c r="M41" s="64">
        <v>4199</v>
      </c>
      <c r="N41" s="64">
        <v>6109</v>
      </c>
      <c r="O41" s="64">
        <v>5851</v>
      </c>
      <c r="P41" s="64">
        <v>5788</v>
      </c>
    </row>
    <row r="42" spans="1:16" ht="12.75" customHeight="1" x14ac:dyDescent="0.2">
      <c r="A42" s="49" t="s">
        <v>27</v>
      </c>
      <c r="B42" s="48">
        <v>23014</v>
      </c>
      <c r="C42" s="48">
        <v>23197</v>
      </c>
      <c r="D42" s="55">
        <v>22606</v>
      </c>
      <c r="E42" s="55">
        <v>163779</v>
      </c>
      <c r="F42" s="55">
        <v>5461</v>
      </c>
      <c r="G42" s="55">
        <v>17682</v>
      </c>
      <c r="H42" s="55">
        <v>33320</v>
      </c>
      <c r="I42" s="55">
        <v>13620</v>
      </c>
      <c r="J42" s="64">
        <v>27845</v>
      </c>
      <c r="K42" s="64">
        <v>13163</v>
      </c>
      <c r="L42" s="64">
        <v>21287</v>
      </c>
      <c r="M42" s="64">
        <v>22762</v>
      </c>
      <c r="N42" s="64">
        <v>18895</v>
      </c>
      <c r="O42" s="64">
        <v>19345</v>
      </c>
      <c r="P42" s="64">
        <v>19940</v>
      </c>
    </row>
    <row r="43" spans="1:16" ht="12.75" customHeight="1" x14ac:dyDescent="0.2">
      <c r="A43" s="49" t="s">
        <v>28</v>
      </c>
      <c r="B43" s="48">
        <v>19693</v>
      </c>
      <c r="C43" s="48">
        <v>21665</v>
      </c>
      <c r="D43" s="55">
        <v>17316</v>
      </c>
      <c r="E43" s="55">
        <v>66788</v>
      </c>
      <c r="F43" s="55">
        <v>5345</v>
      </c>
      <c r="G43" s="55">
        <v>17018</v>
      </c>
      <c r="H43" s="55">
        <v>36392</v>
      </c>
      <c r="I43" s="55">
        <v>6952</v>
      </c>
      <c r="J43" s="64">
        <v>8772</v>
      </c>
      <c r="K43" s="64">
        <v>4706</v>
      </c>
      <c r="L43" s="64">
        <v>10799</v>
      </c>
      <c r="M43" s="64">
        <v>12469</v>
      </c>
      <c r="N43" s="64">
        <v>12170</v>
      </c>
      <c r="O43" s="64">
        <v>12704</v>
      </c>
      <c r="P43" s="64">
        <v>12460</v>
      </c>
    </row>
    <row r="44" spans="1:16" ht="12.75" customHeight="1" x14ac:dyDescent="0.2">
      <c r="A44" s="49" t="s">
        <v>31</v>
      </c>
      <c r="B44" s="48">
        <v>16843</v>
      </c>
      <c r="C44" s="48">
        <v>16598</v>
      </c>
      <c r="D44" s="55">
        <v>16097</v>
      </c>
      <c r="E44" s="55">
        <v>40607</v>
      </c>
      <c r="F44" s="55">
        <v>12412</v>
      </c>
      <c r="G44" s="55">
        <v>14019</v>
      </c>
      <c r="H44" s="55">
        <v>55788</v>
      </c>
      <c r="I44" s="55">
        <v>4384</v>
      </c>
      <c r="J44" s="64">
        <v>5539</v>
      </c>
      <c r="K44" s="64">
        <v>2950</v>
      </c>
      <c r="L44" s="64">
        <v>12957</v>
      </c>
      <c r="M44" s="64">
        <v>16735</v>
      </c>
      <c r="N44" s="64">
        <v>17962</v>
      </c>
      <c r="O44" s="64">
        <v>17529</v>
      </c>
      <c r="P44" s="64">
        <v>14345</v>
      </c>
    </row>
    <row r="45" spans="1:16" ht="12.75" customHeight="1" thickBot="1" x14ac:dyDescent="0.25">
      <c r="A45" s="241" t="s">
        <v>12</v>
      </c>
      <c r="B45" s="244">
        <v>6315</v>
      </c>
      <c r="C45" s="244">
        <v>6368</v>
      </c>
      <c r="D45" s="245">
        <v>6315</v>
      </c>
      <c r="E45" s="245">
        <v>9482</v>
      </c>
      <c r="F45" s="245">
        <v>1311</v>
      </c>
      <c r="G45" s="245">
        <v>4056</v>
      </c>
      <c r="H45" s="245">
        <v>10957</v>
      </c>
      <c r="I45" s="245">
        <v>3366</v>
      </c>
      <c r="J45" s="246">
        <v>5954</v>
      </c>
      <c r="K45" s="246">
        <v>5193</v>
      </c>
      <c r="L45" s="246">
        <v>10466</v>
      </c>
      <c r="M45" s="246">
        <v>11316</v>
      </c>
      <c r="N45" s="246">
        <v>8483</v>
      </c>
      <c r="O45" s="246">
        <v>8890</v>
      </c>
      <c r="P45" s="246">
        <v>7739</v>
      </c>
    </row>
    <row r="46" spans="1:16" ht="12.75" customHeight="1" x14ac:dyDescent="0.2">
      <c r="A46" s="11" t="s">
        <v>104</v>
      </c>
    </row>
    <row r="47" spans="1:16" s="59" customFormat="1" ht="12.75" customHeight="1" x14ac:dyDescent="0.2">
      <c r="A47" s="11" t="s">
        <v>73</v>
      </c>
    </row>
    <row r="48" spans="1:16" s="59" customFormat="1" ht="12.75" customHeight="1" x14ac:dyDescent="0.2">
      <c r="A48" s="164" t="s">
        <v>191</v>
      </c>
    </row>
  </sheetData>
  <mergeCells count="20">
    <mergeCell ref="L4:P4"/>
    <mergeCell ref="B5:L5"/>
    <mergeCell ref="E6:E7"/>
    <mergeCell ref="L6:L7"/>
    <mergeCell ref="F6:F7"/>
    <mergeCell ref="G6:G7"/>
    <mergeCell ref="A3:F3"/>
    <mergeCell ref="O6:O7"/>
    <mergeCell ref="H6:H7"/>
    <mergeCell ref="A5:A7"/>
    <mergeCell ref="B6:B7"/>
    <mergeCell ref="C6:C7"/>
    <mergeCell ref="D6:D7"/>
    <mergeCell ref="N6:N7"/>
    <mergeCell ref="A2:P2"/>
    <mergeCell ref="I6:I7"/>
    <mergeCell ref="M6:M7"/>
    <mergeCell ref="J6:J7"/>
    <mergeCell ref="K6:K7"/>
    <mergeCell ref="P6:P7"/>
  </mergeCells>
  <phoneticPr fontId="0" type="noConversion"/>
  <hyperlinks>
    <hyperlink ref="A1" location="índice!A1" display="Regresar"/>
  </hyperlinks>
  <printOptions horizontalCentered="1"/>
  <pageMargins left="0.27559055118110237" right="0.27559055118110237" top="0.31" bottom="0.35433070866141736" header="0" footer="0"/>
  <pageSetup scale="86" orientation="landscape" horizontalDpi="4294967292" verticalDpi="144" r:id="rId1"/>
  <headerFooter alignWithMargins="0"/>
  <webPublishItems count="1">
    <webPublishItem id="17980" divId="Cap V 2_06_17980" sourceType="printArea" destinationFile="C:\mem2006\cap v\ARCHIVOS RECIBIDOS\050204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showGridLines="0" showZeros="0" zoomScaleNormal="85" zoomScaleSheetLayoutView="48" workbookViewId="0">
      <selection activeCell="A4" sqref="A4"/>
    </sheetView>
  </sheetViews>
  <sheetFormatPr baseColWidth="10" defaultRowHeight="12.75" x14ac:dyDescent="0.2"/>
  <cols>
    <col min="1" max="1" width="17.88671875" style="34" customWidth="1"/>
    <col min="2" max="2" width="8.33203125" style="34" customWidth="1"/>
    <col min="3" max="3" width="9.77734375" style="34" customWidth="1"/>
    <col min="4" max="4" width="8.44140625" style="34" customWidth="1"/>
    <col min="5" max="5" width="9.33203125" style="34" customWidth="1"/>
    <col min="6" max="6" width="9.5546875" style="34" customWidth="1"/>
    <col min="7" max="7" width="9.33203125" style="34" customWidth="1"/>
    <col min="8" max="8" width="9.21875" style="34" customWidth="1"/>
    <col min="9" max="9" width="8.6640625" style="34" customWidth="1"/>
    <col min="10" max="11" width="8.33203125" style="34" customWidth="1"/>
    <col min="12" max="16" width="11.21875" style="34" customWidth="1"/>
    <col min="17" max="16384" width="11.5546875" style="34"/>
  </cols>
  <sheetData>
    <row r="1" spans="1:16" x14ac:dyDescent="0.2">
      <c r="A1" s="234" t="s">
        <v>157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2" spans="1:16" ht="12.75" customHeight="1" x14ac:dyDescent="0.2">
      <c r="A2" s="371" t="s">
        <v>0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</row>
    <row r="3" spans="1:16" ht="12.75" customHeight="1" x14ac:dyDescent="0.2">
      <c r="A3" s="399" t="s">
        <v>231</v>
      </c>
      <c r="B3" s="399"/>
      <c r="C3" s="399"/>
      <c r="D3" s="399"/>
      <c r="E3" s="399"/>
      <c r="F3" s="399"/>
      <c r="G3" s="247"/>
      <c r="H3" s="247"/>
      <c r="I3" s="247"/>
      <c r="J3" s="247"/>
      <c r="K3" s="247"/>
      <c r="L3" s="247"/>
      <c r="M3" s="247"/>
      <c r="N3" s="247"/>
      <c r="O3" s="247"/>
      <c r="P3" s="247"/>
    </row>
    <row r="4" spans="1:16" ht="12.75" customHeight="1" thickBot="1" x14ac:dyDescent="0.25">
      <c r="A4" s="239"/>
      <c r="B4" s="248"/>
      <c r="C4" s="248"/>
      <c r="D4" s="248"/>
      <c r="E4" s="248"/>
      <c r="F4" s="248"/>
      <c r="G4" s="248"/>
      <c r="H4" s="249"/>
      <c r="I4" s="249"/>
      <c r="J4" s="239"/>
      <c r="K4" s="239"/>
      <c r="L4" s="249"/>
      <c r="M4" s="249"/>
      <c r="N4" s="319"/>
      <c r="O4" s="249"/>
      <c r="P4" s="334" t="s">
        <v>197</v>
      </c>
    </row>
    <row r="5" spans="1:16" ht="12.75" customHeight="1" x14ac:dyDescent="0.2">
      <c r="A5" s="390" t="s">
        <v>121</v>
      </c>
      <c r="B5" s="403" t="s">
        <v>123</v>
      </c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250"/>
      <c r="N5" s="321"/>
      <c r="O5" s="250"/>
      <c r="P5" s="335"/>
    </row>
    <row r="6" spans="1:16" ht="12.75" customHeight="1" x14ac:dyDescent="0.2">
      <c r="A6" s="391"/>
      <c r="B6" s="393">
        <v>2000</v>
      </c>
      <c r="C6" s="393">
        <v>2001</v>
      </c>
      <c r="D6" s="393">
        <v>2002</v>
      </c>
      <c r="E6" s="393">
        <v>2003</v>
      </c>
      <c r="F6" s="393" t="s">
        <v>33</v>
      </c>
      <c r="G6" s="394" t="s">
        <v>36</v>
      </c>
      <c r="H6" s="395">
        <v>2006</v>
      </c>
      <c r="I6" s="395">
        <v>2007</v>
      </c>
      <c r="J6" s="394" t="s">
        <v>41</v>
      </c>
      <c r="K6" s="394" t="s">
        <v>88</v>
      </c>
      <c r="L6" s="397" t="s">
        <v>102</v>
      </c>
      <c r="M6" s="397" t="s">
        <v>153</v>
      </c>
      <c r="N6" s="397" t="s">
        <v>187</v>
      </c>
      <c r="O6" s="397" t="s">
        <v>208</v>
      </c>
      <c r="P6" s="397" t="s">
        <v>229</v>
      </c>
    </row>
    <row r="7" spans="1:16" ht="12.75" customHeight="1" x14ac:dyDescent="0.2">
      <c r="A7" s="391"/>
      <c r="B7" s="393"/>
      <c r="C7" s="393"/>
      <c r="D7" s="393"/>
      <c r="E7" s="393"/>
      <c r="F7" s="393"/>
      <c r="G7" s="394"/>
      <c r="H7" s="395"/>
      <c r="I7" s="395"/>
      <c r="J7" s="394"/>
      <c r="K7" s="394"/>
      <c r="L7" s="397"/>
      <c r="M7" s="397"/>
      <c r="N7" s="397"/>
      <c r="O7" s="397"/>
      <c r="P7" s="397"/>
    </row>
    <row r="8" spans="1:16" ht="12.75" customHeight="1" x14ac:dyDescent="0.2">
      <c r="A8" s="45"/>
      <c r="B8" s="50"/>
      <c r="C8" s="50"/>
      <c r="D8" s="50"/>
      <c r="E8" s="50"/>
      <c r="F8" s="50"/>
      <c r="G8" s="50"/>
      <c r="H8" s="50"/>
      <c r="I8" s="50"/>
      <c r="J8" s="50"/>
      <c r="K8" s="50"/>
      <c r="L8" s="55"/>
      <c r="M8" s="55"/>
      <c r="N8" s="55"/>
      <c r="O8" s="55"/>
      <c r="P8" s="55"/>
    </row>
    <row r="9" spans="1:16" ht="12.75" customHeight="1" x14ac:dyDescent="0.2">
      <c r="A9" s="45" t="s">
        <v>119</v>
      </c>
      <c r="B9" s="47">
        <v>4953049</v>
      </c>
      <c r="C9" s="47">
        <v>5477912</v>
      </c>
      <c r="D9" s="47">
        <v>566978</v>
      </c>
      <c r="E9" s="47">
        <v>621554</v>
      </c>
      <c r="F9" s="47">
        <v>589155</v>
      </c>
      <c r="G9" s="47">
        <v>675178</v>
      </c>
      <c r="H9" s="47">
        <v>1157354</v>
      </c>
      <c r="I9" s="47">
        <v>1082891</v>
      </c>
      <c r="J9" s="47">
        <v>2142345</v>
      </c>
      <c r="K9" s="47">
        <v>3108169</v>
      </c>
      <c r="L9" s="48">
        <v>2323968</v>
      </c>
      <c r="M9" s="48">
        <v>2470350</v>
      </c>
      <c r="N9" s="48">
        <v>2576253</v>
      </c>
      <c r="O9" s="48">
        <v>2476961</v>
      </c>
      <c r="P9" s="48">
        <f>SUM(P11:P45)</f>
        <v>2154349</v>
      </c>
    </row>
    <row r="10" spans="1:16" ht="12.75" customHeight="1" x14ac:dyDescent="0.2">
      <c r="A10" s="45"/>
      <c r="B10" s="55"/>
      <c r="C10" s="55"/>
      <c r="D10" s="66"/>
      <c r="E10" s="66"/>
      <c r="F10" s="66"/>
      <c r="G10" s="66"/>
      <c r="H10" s="66"/>
      <c r="I10" s="66"/>
      <c r="J10" s="66"/>
      <c r="K10" s="66"/>
      <c r="L10" s="67"/>
      <c r="M10" s="67"/>
      <c r="N10" s="67"/>
      <c r="O10" s="67"/>
      <c r="P10" s="67"/>
    </row>
    <row r="11" spans="1:16" ht="12.75" customHeight="1" x14ac:dyDescent="0.2">
      <c r="A11" s="34" t="s">
        <v>13</v>
      </c>
      <c r="B11" s="67">
        <v>91866</v>
      </c>
      <c r="C11" s="67">
        <v>93948</v>
      </c>
      <c r="D11" s="66">
        <v>0</v>
      </c>
      <c r="E11" s="66">
        <v>10139</v>
      </c>
      <c r="F11" s="66">
        <v>8794</v>
      </c>
      <c r="G11" s="66">
        <v>8277</v>
      </c>
      <c r="H11" s="66">
        <v>18853</v>
      </c>
      <c r="I11" s="66">
        <v>14433</v>
      </c>
      <c r="J11" s="66">
        <v>37484</v>
      </c>
      <c r="K11" s="66">
        <v>62565</v>
      </c>
      <c r="L11" s="67">
        <v>38251</v>
      </c>
      <c r="M11" s="67">
        <v>44140</v>
      </c>
      <c r="N11" s="67">
        <v>49631</v>
      </c>
      <c r="O11" s="67">
        <v>40737</v>
      </c>
      <c r="P11" s="67">
        <v>37760</v>
      </c>
    </row>
    <row r="12" spans="1:16" ht="12.75" customHeight="1" x14ac:dyDescent="0.2">
      <c r="A12" s="34" t="s">
        <v>19</v>
      </c>
      <c r="B12" s="67">
        <v>141524</v>
      </c>
      <c r="C12" s="67">
        <v>253392</v>
      </c>
      <c r="D12" s="66">
        <v>38401</v>
      </c>
      <c r="E12" s="66">
        <v>1482</v>
      </c>
      <c r="F12" s="66">
        <v>6921</v>
      </c>
      <c r="G12" s="66">
        <v>15823</v>
      </c>
      <c r="H12" s="66">
        <v>24104</v>
      </c>
      <c r="I12" s="66">
        <v>41000</v>
      </c>
      <c r="J12" s="66">
        <v>69387</v>
      </c>
      <c r="K12" s="66">
        <v>93952</v>
      </c>
      <c r="L12" s="67">
        <v>72393</v>
      </c>
      <c r="M12" s="67">
        <v>84027</v>
      </c>
      <c r="N12" s="67">
        <v>112976</v>
      </c>
      <c r="O12" s="67">
        <v>91909</v>
      </c>
      <c r="P12" s="67">
        <v>91614</v>
      </c>
    </row>
    <row r="13" spans="1:16" ht="12.75" customHeight="1" x14ac:dyDescent="0.2">
      <c r="A13" s="34" t="s">
        <v>20</v>
      </c>
      <c r="B13" s="67">
        <v>6952</v>
      </c>
      <c r="C13" s="67">
        <v>17478</v>
      </c>
      <c r="D13" s="66">
        <v>694</v>
      </c>
      <c r="E13" s="66">
        <v>1260</v>
      </c>
      <c r="F13" s="66">
        <v>4155</v>
      </c>
      <c r="G13" s="66">
        <v>6262</v>
      </c>
      <c r="H13" s="66">
        <v>8435</v>
      </c>
      <c r="I13" s="66">
        <v>16677</v>
      </c>
      <c r="J13" s="66">
        <v>30148</v>
      </c>
      <c r="K13" s="66">
        <v>44266</v>
      </c>
      <c r="L13" s="67">
        <v>27576</v>
      </c>
      <c r="M13" s="67">
        <v>23282</v>
      </c>
      <c r="N13" s="67">
        <v>32789</v>
      </c>
      <c r="O13" s="67">
        <v>37836</v>
      </c>
      <c r="P13" s="67">
        <v>26484</v>
      </c>
    </row>
    <row r="14" spans="1:16" ht="12.75" customHeight="1" x14ac:dyDescent="0.2">
      <c r="A14" s="34" t="s">
        <v>29</v>
      </c>
      <c r="B14" s="67">
        <v>51771</v>
      </c>
      <c r="C14" s="67">
        <v>48414</v>
      </c>
      <c r="D14" s="66">
        <v>4370</v>
      </c>
      <c r="E14" s="66">
        <v>1381</v>
      </c>
      <c r="F14" s="66">
        <v>3340</v>
      </c>
      <c r="G14" s="66">
        <v>3185</v>
      </c>
      <c r="H14" s="66">
        <v>20121</v>
      </c>
      <c r="I14" s="66">
        <v>9158</v>
      </c>
      <c r="J14" s="66">
        <v>11500</v>
      </c>
      <c r="K14" s="66">
        <v>20321</v>
      </c>
      <c r="L14" s="67">
        <v>16778</v>
      </c>
      <c r="M14" s="67">
        <v>11385</v>
      </c>
      <c r="N14" s="67">
        <v>18996</v>
      </c>
      <c r="O14" s="67">
        <v>15483</v>
      </c>
      <c r="P14" s="67">
        <v>12294</v>
      </c>
    </row>
    <row r="15" spans="1:16" ht="12.75" customHeight="1" x14ac:dyDescent="0.2">
      <c r="A15" s="34" t="s">
        <v>6</v>
      </c>
      <c r="B15" s="67">
        <v>90889</v>
      </c>
      <c r="C15" s="67">
        <v>153905</v>
      </c>
      <c r="D15" s="66">
        <v>303</v>
      </c>
      <c r="E15" s="66">
        <v>32620</v>
      </c>
      <c r="F15" s="66">
        <v>35636</v>
      </c>
      <c r="G15" s="66">
        <v>41241</v>
      </c>
      <c r="H15" s="66">
        <v>63006</v>
      </c>
      <c r="I15" s="66">
        <v>55831</v>
      </c>
      <c r="J15" s="66">
        <v>105328</v>
      </c>
      <c r="K15" s="66">
        <v>140651</v>
      </c>
      <c r="L15" s="67">
        <v>115443</v>
      </c>
      <c r="M15" s="67">
        <v>107819</v>
      </c>
      <c r="N15" s="67">
        <v>117664</v>
      </c>
      <c r="O15" s="67">
        <v>97196</v>
      </c>
      <c r="P15" s="67">
        <v>97811</v>
      </c>
    </row>
    <row r="16" spans="1:16" ht="12.75" customHeight="1" x14ac:dyDescent="0.2">
      <c r="A16" s="34" t="s">
        <v>14</v>
      </c>
      <c r="B16" s="67">
        <v>57640</v>
      </c>
      <c r="C16" s="67">
        <v>44723</v>
      </c>
      <c r="D16" s="66">
        <v>16090</v>
      </c>
      <c r="E16" s="66">
        <v>10610</v>
      </c>
      <c r="F16" s="66">
        <v>4758</v>
      </c>
      <c r="G16" s="66">
        <v>8664</v>
      </c>
      <c r="H16" s="66">
        <v>17640</v>
      </c>
      <c r="I16" s="66">
        <v>17791</v>
      </c>
      <c r="J16" s="66">
        <v>22731</v>
      </c>
      <c r="K16" s="66">
        <v>38090</v>
      </c>
      <c r="L16" s="67">
        <v>18883</v>
      </c>
      <c r="M16" s="67">
        <v>22836</v>
      </c>
      <c r="N16" s="67">
        <v>26531</v>
      </c>
      <c r="O16" s="67">
        <v>25974</v>
      </c>
      <c r="P16" s="67">
        <v>21748</v>
      </c>
    </row>
    <row r="17" spans="1:16" ht="12.75" customHeight="1" x14ac:dyDescent="0.2">
      <c r="A17" s="34" t="s">
        <v>1</v>
      </c>
      <c r="B17" s="67">
        <v>64137</v>
      </c>
      <c r="C17" s="67">
        <v>78763</v>
      </c>
      <c r="D17" s="66">
        <v>6284</v>
      </c>
      <c r="E17" s="66">
        <v>10005</v>
      </c>
      <c r="F17" s="66">
        <v>9950</v>
      </c>
      <c r="G17" s="66">
        <v>16297</v>
      </c>
      <c r="H17" s="66">
        <v>27098</v>
      </c>
      <c r="I17" s="66">
        <v>25312</v>
      </c>
      <c r="J17" s="66">
        <v>42264</v>
      </c>
      <c r="K17" s="66">
        <v>52838</v>
      </c>
      <c r="L17" s="67">
        <v>38710</v>
      </c>
      <c r="M17" s="67">
        <v>36800</v>
      </c>
      <c r="N17" s="67">
        <v>39523</v>
      </c>
      <c r="O17" s="67">
        <v>25871</v>
      </c>
      <c r="P17" s="67">
        <v>28405</v>
      </c>
    </row>
    <row r="18" spans="1:16" ht="12.75" customHeight="1" x14ac:dyDescent="0.2">
      <c r="A18" s="34" t="s">
        <v>7</v>
      </c>
      <c r="B18" s="67">
        <v>192245</v>
      </c>
      <c r="C18" s="67">
        <v>290713</v>
      </c>
      <c r="D18" s="66">
        <v>2654</v>
      </c>
      <c r="E18" s="66">
        <v>29099</v>
      </c>
      <c r="F18" s="66">
        <v>28893</v>
      </c>
      <c r="G18" s="66">
        <v>34828</v>
      </c>
      <c r="H18" s="66">
        <v>53835</v>
      </c>
      <c r="I18" s="66">
        <v>31282</v>
      </c>
      <c r="J18" s="66">
        <v>93000</v>
      </c>
      <c r="K18" s="66">
        <v>145677</v>
      </c>
      <c r="L18" s="67">
        <v>110677</v>
      </c>
      <c r="M18" s="67">
        <v>117273</v>
      </c>
      <c r="N18" s="67">
        <v>115613</v>
      </c>
      <c r="O18" s="67">
        <v>95815</v>
      </c>
      <c r="P18" s="67">
        <v>94195</v>
      </c>
    </row>
    <row r="19" spans="1:16" ht="12.75" customHeight="1" x14ac:dyDescent="0.2">
      <c r="A19" s="34" t="s">
        <v>105</v>
      </c>
      <c r="B19" s="48">
        <v>238249</v>
      </c>
      <c r="C19" s="48">
        <v>214109</v>
      </c>
      <c r="D19" s="48">
        <v>46653</v>
      </c>
      <c r="E19" s="48">
        <v>41746</v>
      </c>
      <c r="F19" s="48">
        <v>20118</v>
      </c>
      <c r="G19" s="66">
        <v>28035</v>
      </c>
      <c r="H19" s="66">
        <v>40311</v>
      </c>
      <c r="I19" s="66">
        <v>32526</v>
      </c>
      <c r="J19" s="66">
        <v>75256</v>
      </c>
      <c r="K19" s="66">
        <v>95860</v>
      </c>
      <c r="L19" s="67">
        <v>83894</v>
      </c>
      <c r="M19" s="67">
        <v>111459</v>
      </c>
      <c r="N19" s="67">
        <v>95481</v>
      </c>
      <c r="O19" s="67">
        <v>87879</v>
      </c>
      <c r="P19" s="67">
        <v>72383</v>
      </c>
    </row>
    <row r="20" spans="1:16" ht="12.75" customHeight="1" x14ac:dyDescent="0.2">
      <c r="A20" s="34" t="s">
        <v>106</v>
      </c>
      <c r="B20" s="48">
        <v>232951</v>
      </c>
      <c r="C20" s="48">
        <v>305506</v>
      </c>
      <c r="D20" s="48">
        <v>25517</v>
      </c>
      <c r="E20" s="48">
        <v>66979</v>
      </c>
      <c r="F20" s="48">
        <v>39545</v>
      </c>
      <c r="G20" s="66">
        <v>33087</v>
      </c>
      <c r="H20" s="66">
        <v>44343</v>
      </c>
      <c r="I20" s="66">
        <v>46048</v>
      </c>
      <c r="J20" s="66">
        <v>147567</v>
      </c>
      <c r="K20" s="66">
        <v>226014</v>
      </c>
      <c r="L20" s="67">
        <v>146609</v>
      </c>
      <c r="M20" s="67">
        <v>176202</v>
      </c>
      <c r="N20" s="67">
        <v>151432</v>
      </c>
      <c r="O20" s="67">
        <v>202486</v>
      </c>
      <c r="P20" s="67">
        <v>130025</v>
      </c>
    </row>
    <row r="21" spans="1:16" ht="12.75" customHeight="1" x14ac:dyDescent="0.2">
      <c r="A21" s="34" t="s">
        <v>8</v>
      </c>
      <c r="B21" s="67">
        <v>103382</v>
      </c>
      <c r="C21" s="67">
        <v>71311</v>
      </c>
      <c r="D21" s="66">
        <v>12803</v>
      </c>
      <c r="E21" s="66">
        <v>20893</v>
      </c>
      <c r="F21" s="66">
        <v>11197</v>
      </c>
      <c r="G21" s="66">
        <v>9857</v>
      </c>
      <c r="H21" s="66">
        <v>22116</v>
      </c>
      <c r="I21" s="66">
        <v>22708</v>
      </c>
      <c r="J21" s="66">
        <v>35348</v>
      </c>
      <c r="K21" s="66">
        <v>41497</v>
      </c>
      <c r="L21" s="67">
        <v>39543</v>
      </c>
      <c r="M21" s="67">
        <v>43591</v>
      </c>
      <c r="N21" s="67">
        <v>45770</v>
      </c>
      <c r="O21" s="67">
        <v>34500</v>
      </c>
      <c r="P21" s="67">
        <v>44474</v>
      </c>
    </row>
    <row r="22" spans="1:16" ht="12.75" customHeight="1" x14ac:dyDescent="0.2">
      <c r="A22" s="34" t="s">
        <v>15</v>
      </c>
      <c r="B22" s="67">
        <v>331099</v>
      </c>
      <c r="C22" s="67">
        <v>251809</v>
      </c>
      <c r="D22" s="66">
        <v>43464</v>
      </c>
      <c r="E22" s="66">
        <v>16118</v>
      </c>
      <c r="F22" s="66">
        <v>27229</v>
      </c>
      <c r="G22" s="66">
        <v>27681</v>
      </c>
      <c r="H22" s="66">
        <v>62995</v>
      </c>
      <c r="I22" s="66">
        <v>60316</v>
      </c>
      <c r="J22" s="66">
        <v>87010</v>
      </c>
      <c r="K22" s="66">
        <v>150737</v>
      </c>
      <c r="L22" s="67">
        <v>103976</v>
      </c>
      <c r="M22" s="67">
        <v>106825</v>
      </c>
      <c r="N22" s="67">
        <v>108831</v>
      </c>
      <c r="O22" s="67">
        <v>101668</v>
      </c>
      <c r="P22" s="67">
        <v>88407</v>
      </c>
    </row>
    <row r="23" spans="1:16" ht="12.75" customHeight="1" x14ac:dyDescent="0.2">
      <c r="A23" s="34" t="s">
        <v>2</v>
      </c>
      <c r="B23" s="67">
        <v>53738</v>
      </c>
      <c r="C23" s="67">
        <v>69863</v>
      </c>
      <c r="D23" s="66">
        <v>7721</v>
      </c>
      <c r="E23" s="66">
        <v>15735</v>
      </c>
      <c r="F23" s="66">
        <v>21260</v>
      </c>
      <c r="G23" s="66">
        <v>26864</v>
      </c>
      <c r="H23" s="66">
        <v>50048</v>
      </c>
      <c r="I23" s="66">
        <v>43963</v>
      </c>
      <c r="J23" s="66">
        <v>60154</v>
      </c>
      <c r="K23" s="66">
        <v>66728</v>
      </c>
      <c r="L23" s="67">
        <v>55701</v>
      </c>
      <c r="M23" s="67">
        <v>52037</v>
      </c>
      <c r="N23" s="67">
        <v>47621</v>
      </c>
      <c r="O23" s="67">
        <v>47361</v>
      </c>
      <c r="P23" s="67">
        <v>26982</v>
      </c>
    </row>
    <row r="24" spans="1:16" ht="12.75" customHeight="1" x14ac:dyDescent="0.2">
      <c r="A24" s="34" t="s">
        <v>5</v>
      </c>
      <c r="B24" s="55">
        <v>31935</v>
      </c>
      <c r="C24" s="55">
        <v>55916</v>
      </c>
      <c r="D24" s="66">
        <v>1335</v>
      </c>
      <c r="E24" s="66">
        <v>16712</v>
      </c>
      <c r="F24" s="66">
        <v>8385</v>
      </c>
      <c r="G24" s="66">
        <v>14316</v>
      </c>
      <c r="H24" s="66">
        <v>14573</v>
      </c>
      <c r="I24" s="66">
        <v>17623</v>
      </c>
      <c r="J24" s="66">
        <v>29755</v>
      </c>
      <c r="K24" s="66">
        <v>50190</v>
      </c>
      <c r="L24" s="67">
        <v>34903</v>
      </c>
      <c r="M24" s="67">
        <v>41320</v>
      </c>
      <c r="N24" s="67">
        <v>42977</v>
      </c>
      <c r="O24" s="67">
        <v>42355</v>
      </c>
      <c r="P24" s="67">
        <v>38409</v>
      </c>
    </row>
    <row r="25" spans="1:16" ht="12.75" customHeight="1" x14ac:dyDescent="0.2">
      <c r="A25" s="34" t="s">
        <v>16</v>
      </c>
      <c r="B25" s="67">
        <v>392732</v>
      </c>
      <c r="C25" s="67">
        <v>512773</v>
      </c>
      <c r="D25" s="66">
        <v>26223</v>
      </c>
      <c r="E25" s="66">
        <v>16168</v>
      </c>
      <c r="F25" s="66">
        <v>42320</v>
      </c>
      <c r="G25" s="66">
        <v>63440</v>
      </c>
      <c r="H25" s="66">
        <v>124205</v>
      </c>
      <c r="I25" s="66">
        <v>44217</v>
      </c>
      <c r="J25" s="66">
        <v>186807</v>
      </c>
      <c r="K25" s="66">
        <v>304844</v>
      </c>
      <c r="L25" s="67">
        <v>197420</v>
      </c>
      <c r="M25" s="67">
        <v>197157</v>
      </c>
      <c r="N25" s="67">
        <v>224345</v>
      </c>
      <c r="O25" s="67">
        <v>195602</v>
      </c>
      <c r="P25" s="67">
        <v>172880</v>
      </c>
    </row>
    <row r="26" spans="1:16" ht="12.75" customHeight="1" x14ac:dyDescent="0.2">
      <c r="A26" s="49" t="s">
        <v>109</v>
      </c>
      <c r="B26" s="55">
        <v>329969</v>
      </c>
      <c r="C26" s="55">
        <v>322468</v>
      </c>
      <c r="D26" s="66">
        <v>69903</v>
      </c>
      <c r="E26" s="66">
        <v>31180</v>
      </c>
      <c r="F26" s="66">
        <v>37293</v>
      </c>
      <c r="G26" s="66">
        <v>31562</v>
      </c>
      <c r="H26" s="66">
        <v>72293</v>
      </c>
      <c r="I26" s="66">
        <v>77348</v>
      </c>
      <c r="J26" s="66">
        <v>157696</v>
      </c>
      <c r="K26" s="66">
        <v>230046</v>
      </c>
      <c r="L26" s="67">
        <v>176084</v>
      </c>
      <c r="M26" s="67">
        <v>191592</v>
      </c>
      <c r="N26" s="67">
        <v>191283</v>
      </c>
      <c r="O26" s="67">
        <v>155799</v>
      </c>
      <c r="P26" s="67">
        <v>153007</v>
      </c>
    </row>
    <row r="27" spans="1:16" ht="12.75" customHeight="1" x14ac:dyDescent="0.2">
      <c r="A27" s="49" t="s">
        <v>110</v>
      </c>
      <c r="B27" s="55">
        <v>179531</v>
      </c>
      <c r="C27" s="55">
        <v>146983</v>
      </c>
      <c r="D27" s="66">
        <v>30899</v>
      </c>
      <c r="E27" s="66">
        <v>45334</v>
      </c>
      <c r="F27" s="66">
        <v>16079</v>
      </c>
      <c r="G27" s="66">
        <v>15063</v>
      </c>
      <c r="H27" s="66">
        <v>33731</v>
      </c>
      <c r="I27" s="66">
        <v>43850</v>
      </c>
      <c r="J27" s="66">
        <v>53663</v>
      </c>
      <c r="K27" s="66">
        <v>82454</v>
      </c>
      <c r="L27" s="67">
        <v>81302</v>
      </c>
      <c r="M27" s="67">
        <v>83164</v>
      </c>
      <c r="N27" s="67">
        <v>96201</v>
      </c>
      <c r="O27" s="67">
        <v>94413</v>
      </c>
      <c r="P27" s="67">
        <v>80878</v>
      </c>
    </row>
    <row r="28" spans="1:16" ht="12.75" customHeight="1" x14ac:dyDescent="0.2">
      <c r="A28" s="34" t="s">
        <v>17</v>
      </c>
      <c r="B28" s="67">
        <v>131438</v>
      </c>
      <c r="C28" s="67">
        <v>143277</v>
      </c>
      <c r="D28" s="66">
        <v>0</v>
      </c>
      <c r="E28" s="66">
        <v>19844</v>
      </c>
      <c r="F28" s="66">
        <v>41513</v>
      </c>
      <c r="G28" s="66">
        <v>36848</v>
      </c>
      <c r="H28" s="66">
        <v>36068</v>
      </c>
      <c r="I28" s="66">
        <v>33964</v>
      </c>
      <c r="J28" s="66">
        <v>74273</v>
      </c>
      <c r="K28" s="66">
        <v>86515</v>
      </c>
      <c r="L28" s="67">
        <v>59194</v>
      </c>
      <c r="M28" s="67">
        <v>54420</v>
      </c>
      <c r="N28" s="67">
        <v>61993</v>
      </c>
      <c r="O28" s="67">
        <v>50443</v>
      </c>
      <c r="P28" s="67">
        <v>43871</v>
      </c>
    </row>
    <row r="29" spans="1:16" ht="12.75" customHeight="1" x14ac:dyDescent="0.2">
      <c r="A29" s="34" t="s">
        <v>3</v>
      </c>
      <c r="B29" s="67">
        <v>87325</v>
      </c>
      <c r="C29" s="67">
        <v>98064</v>
      </c>
      <c r="D29" s="66">
        <v>4505</v>
      </c>
      <c r="E29" s="66">
        <v>9728</v>
      </c>
      <c r="F29" s="66">
        <v>10517</v>
      </c>
      <c r="G29" s="66">
        <v>16612</v>
      </c>
      <c r="H29" s="66">
        <v>23302</v>
      </c>
      <c r="I29" s="66">
        <v>17335</v>
      </c>
      <c r="J29" s="66">
        <v>28775</v>
      </c>
      <c r="K29" s="66">
        <v>46349</v>
      </c>
      <c r="L29" s="67">
        <v>36498</v>
      </c>
      <c r="M29" s="67">
        <v>36609</v>
      </c>
      <c r="N29" s="67">
        <v>39905</v>
      </c>
      <c r="O29" s="67">
        <v>35892</v>
      </c>
      <c r="P29" s="67">
        <v>30592</v>
      </c>
    </row>
    <row r="30" spans="1:16" ht="12.75" customHeight="1" x14ac:dyDescent="0.2">
      <c r="A30" s="34" t="s">
        <v>18</v>
      </c>
      <c r="B30" s="67">
        <v>57974</v>
      </c>
      <c r="C30" s="67">
        <v>42042</v>
      </c>
      <c r="D30" s="66">
        <v>5548</v>
      </c>
      <c r="E30" s="66">
        <v>3328</v>
      </c>
      <c r="F30" s="66">
        <v>9591</v>
      </c>
      <c r="G30" s="66">
        <v>7384</v>
      </c>
      <c r="H30" s="66">
        <v>30027</v>
      </c>
      <c r="I30" s="66">
        <v>18263</v>
      </c>
      <c r="J30" s="66">
        <v>22442</v>
      </c>
      <c r="K30" s="66">
        <v>29005</v>
      </c>
      <c r="L30" s="67">
        <v>24327</v>
      </c>
      <c r="M30" s="67">
        <v>26419</v>
      </c>
      <c r="N30" s="67">
        <v>22967</v>
      </c>
      <c r="O30" s="67">
        <v>20684</v>
      </c>
      <c r="P30" s="67">
        <v>19028</v>
      </c>
    </row>
    <row r="31" spans="1:16" ht="12.75" customHeight="1" x14ac:dyDescent="0.2">
      <c r="A31" s="34" t="s">
        <v>9</v>
      </c>
      <c r="B31" s="67">
        <v>506635</v>
      </c>
      <c r="C31" s="67">
        <v>528303</v>
      </c>
      <c r="D31" s="66">
        <v>23246</v>
      </c>
      <c r="E31" s="66">
        <v>30758</v>
      </c>
      <c r="F31" s="66">
        <v>21200</v>
      </c>
      <c r="G31" s="66">
        <v>8988</v>
      </c>
      <c r="H31" s="66">
        <v>32347</v>
      </c>
      <c r="I31" s="66">
        <v>45093</v>
      </c>
      <c r="J31" s="66">
        <v>90426</v>
      </c>
      <c r="K31" s="66">
        <v>172412</v>
      </c>
      <c r="L31" s="67">
        <v>126247</v>
      </c>
      <c r="M31" s="67">
        <v>155315</v>
      </c>
      <c r="N31" s="67">
        <v>151466</v>
      </c>
      <c r="O31" s="67">
        <v>151131</v>
      </c>
      <c r="P31" s="67">
        <v>146088</v>
      </c>
    </row>
    <row r="32" spans="1:16" ht="12.75" customHeight="1" x14ac:dyDescent="0.2">
      <c r="A32" s="34" t="s">
        <v>23</v>
      </c>
      <c r="B32" s="67">
        <v>101117</v>
      </c>
      <c r="C32" s="67">
        <v>111827</v>
      </c>
      <c r="D32" s="66">
        <v>1495</v>
      </c>
      <c r="E32" s="66">
        <v>8883</v>
      </c>
      <c r="F32" s="66">
        <v>12775</v>
      </c>
      <c r="G32" s="66">
        <v>7491</v>
      </c>
      <c r="H32" s="66">
        <v>14793</v>
      </c>
      <c r="I32" s="66">
        <v>13735</v>
      </c>
      <c r="J32" s="66">
        <v>25250</v>
      </c>
      <c r="K32" s="66">
        <v>30396</v>
      </c>
      <c r="L32" s="67">
        <v>27301</v>
      </c>
      <c r="M32" s="67">
        <v>30330</v>
      </c>
      <c r="N32" s="67">
        <v>27212</v>
      </c>
      <c r="O32" s="67">
        <v>31265</v>
      </c>
      <c r="P32" s="67">
        <v>27695</v>
      </c>
    </row>
    <row r="33" spans="1:16" ht="12.75" customHeight="1" x14ac:dyDescent="0.2">
      <c r="A33" s="34" t="s">
        <v>24</v>
      </c>
      <c r="B33" s="67">
        <v>108331</v>
      </c>
      <c r="C33" s="67">
        <v>113037</v>
      </c>
      <c r="D33" s="66">
        <v>14</v>
      </c>
      <c r="E33" s="66">
        <v>20213</v>
      </c>
      <c r="F33" s="66">
        <v>6318</v>
      </c>
      <c r="G33" s="66">
        <v>8880</v>
      </c>
      <c r="H33" s="66">
        <v>15548</v>
      </c>
      <c r="I33" s="66">
        <v>25499</v>
      </c>
      <c r="J33" s="66">
        <v>47521</v>
      </c>
      <c r="K33" s="66">
        <v>78528</v>
      </c>
      <c r="L33" s="67">
        <v>50342</v>
      </c>
      <c r="M33" s="67">
        <v>54459</v>
      </c>
      <c r="N33" s="67">
        <v>64852</v>
      </c>
      <c r="O33" s="67">
        <v>53334</v>
      </c>
      <c r="P33" s="67">
        <v>56920</v>
      </c>
    </row>
    <row r="34" spans="1:16" ht="12.75" customHeight="1" x14ac:dyDescent="0.2">
      <c r="A34" s="34" t="s">
        <v>4</v>
      </c>
      <c r="B34" s="67">
        <v>72152</v>
      </c>
      <c r="C34" s="67">
        <v>68281</v>
      </c>
      <c r="D34" s="66">
        <v>52989</v>
      </c>
      <c r="E34" s="66">
        <v>11436</v>
      </c>
      <c r="F34" s="66">
        <v>4898</v>
      </c>
      <c r="G34" s="66">
        <v>10795</v>
      </c>
      <c r="H34" s="66">
        <v>17344</v>
      </c>
      <c r="I34" s="66">
        <v>14034</v>
      </c>
      <c r="J34" s="66">
        <v>48253</v>
      </c>
      <c r="K34" s="66">
        <v>41301</v>
      </c>
      <c r="L34" s="67">
        <v>42406</v>
      </c>
      <c r="M34" s="67">
        <v>63240</v>
      </c>
      <c r="N34" s="67">
        <v>42093</v>
      </c>
      <c r="O34" s="67">
        <v>44780</v>
      </c>
      <c r="P34" s="67">
        <v>32889</v>
      </c>
    </row>
    <row r="35" spans="1:16" ht="12.75" customHeight="1" x14ac:dyDescent="0.2">
      <c r="A35" s="34" t="s">
        <v>30</v>
      </c>
      <c r="B35" s="67">
        <v>53085</v>
      </c>
      <c r="C35" s="67">
        <v>71176</v>
      </c>
      <c r="D35" s="66">
        <v>4441</v>
      </c>
      <c r="E35" s="66">
        <v>5187</v>
      </c>
      <c r="F35" s="66">
        <v>10299</v>
      </c>
      <c r="G35" s="66">
        <v>11146</v>
      </c>
      <c r="H35" s="66">
        <v>26646</v>
      </c>
      <c r="I35" s="66">
        <v>27824</v>
      </c>
      <c r="J35" s="66">
        <v>42620</v>
      </c>
      <c r="K35" s="66">
        <v>59275</v>
      </c>
      <c r="L35" s="67">
        <v>40603</v>
      </c>
      <c r="M35" s="67">
        <v>41632</v>
      </c>
      <c r="N35" s="67">
        <v>42821</v>
      </c>
      <c r="O35" s="67">
        <v>38835</v>
      </c>
      <c r="P35" s="67">
        <v>38431</v>
      </c>
    </row>
    <row r="36" spans="1:16" ht="12.75" customHeight="1" x14ac:dyDescent="0.2">
      <c r="A36" s="34" t="s">
        <v>10</v>
      </c>
      <c r="B36" s="67">
        <v>162894</v>
      </c>
      <c r="C36" s="67">
        <v>164310</v>
      </c>
      <c r="D36" s="66">
        <v>15038</v>
      </c>
      <c r="E36" s="66">
        <v>7260</v>
      </c>
      <c r="F36" s="66">
        <v>13290</v>
      </c>
      <c r="G36" s="66">
        <v>16210</v>
      </c>
      <c r="H36" s="66">
        <v>20210</v>
      </c>
      <c r="I36" s="66">
        <v>46831</v>
      </c>
      <c r="J36" s="66">
        <v>65217</v>
      </c>
      <c r="K36" s="66">
        <v>85057</v>
      </c>
      <c r="L36" s="67">
        <v>58543</v>
      </c>
      <c r="M36" s="67">
        <v>55168</v>
      </c>
      <c r="N36" s="67">
        <v>57734</v>
      </c>
      <c r="O36" s="67">
        <v>46809</v>
      </c>
      <c r="P36" s="67">
        <v>53916</v>
      </c>
    </row>
    <row r="37" spans="1:16" ht="12.75" customHeight="1" x14ac:dyDescent="0.2">
      <c r="A37" s="34" t="s">
        <v>21</v>
      </c>
      <c r="B37" s="67">
        <v>227977</v>
      </c>
      <c r="C37" s="67">
        <v>177902</v>
      </c>
      <c r="D37" s="66">
        <v>16797</v>
      </c>
      <c r="E37" s="66">
        <v>25414</v>
      </c>
      <c r="F37" s="66">
        <v>30331</v>
      </c>
      <c r="G37" s="66">
        <v>22421</v>
      </c>
      <c r="H37" s="66">
        <v>37927</v>
      </c>
      <c r="I37" s="66">
        <v>31094</v>
      </c>
      <c r="J37" s="66">
        <v>60773</v>
      </c>
      <c r="K37" s="66">
        <v>102090</v>
      </c>
      <c r="L37" s="67">
        <v>72148</v>
      </c>
      <c r="M37" s="67">
        <v>69567</v>
      </c>
      <c r="N37" s="67">
        <v>63883</v>
      </c>
      <c r="O37" s="67">
        <v>102021</v>
      </c>
      <c r="P37" s="67">
        <v>59002</v>
      </c>
    </row>
    <row r="38" spans="1:16" ht="12.75" customHeight="1" x14ac:dyDescent="0.2">
      <c r="A38" s="34" t="s">
        <v>22</v>
      </c>
      <c r="B38" s="67">
        <v>104265</v>
      </c>
      <c r="C38" s="67">
        <v>135754</v>
      </c>
      <c r="D38" s="66">
        <v>9071</v>
      </c>
      <c r="E38" s="66">
        <v>14776</v>
      </c>
      <c r="F38" s="66">
        <v>22320</v>
      </c>
      <c r="G38" s="66">
        <v>29587</v>
      </c>
      <c r="H38" s="66">
        <v>50360</v>
      </c>
      <c r="I38" s="66">
        <v>30856</v>
      </c>
      <c r="J38" s="66">
        <v>70415</v>
      </c>
      <c r="K38" s="66">
        <v>92201</v>
      </c>
      <c r="L38" s="67">
        <v>79892</v>
      </c>
      <c r="M38" s="67">
        <v>71414</v>
      </c>
      <c r="N38" s="67">
        <v>75550</v>
      </c>
      <c r="O38" s="67">
        <v>86149</v>
      </c>
      <c r="P38" s="67">
        <v>74470</v>
      </c>
    </row>
    <row r="39" spans="1:16" ht="12.75" customHeight="1" x14ac:dyDescent="0.2">
      <c r="A39" s="34" t="s">
        <v>25</v>
      </c>
      <c r="B39" s="67">
        <v>37992</v>
      </c>
      <c r="C39" s="67">
        <v>60290</v>
      </c>
      <c r="D39" s="66">
        <v>17566</v>
      </c>
      <c r="E39" s="66">
        <v>19317</v>
      </c>
      <c r="F39" s="66">
        <v>547</v>
      </c>
      <c r="G39" s="66">
        <v>4044</v>
      </c>
      <c r="H39" s="66">
        <v>11643</v>
      </c>
      <c r="I39" s="66">
        <v>13836</v>
      </c>
      <c r="J39" s="66">
        <v>25525</v>
      </c>
      <c r="K39" s="66">
        <v>33513</v>
      </c>
      <c r="L39" s="67">
        <v>37104</v>
      </c>
      <c r="M39" s="67">
        <v>42897</v>
      </c>
      <c r="N39" s="67">
        <v>58392</v>
      </c>
      <c r="O39" s="67">
        <v>59839</v>
      </c>
      <c r="P39" s="67">
        <v>52855</v>
      </c>
    </row>
    <row r="40" spans="1:16" ht="12.75" customHeight="1" x14ac:dyDescent="0.2">
      <c r="A40" s="34" t="s">
        <v>11</v>
      </c>
      <c r="B40" s="67">
        <v>248575</v>
      </c>
      <c r="C40" s="67">
        <v>251025</v>
      </c>
      <c r="D40" s="66">
        <v>33083</v>
      </c>
      <c r="E40" s="66">
        <v>7119</v>
      </c>
      <c r="F40" s="66">
        <v>11499</v>
      </c>
      <c r="G40" s="66">
        <v>24414</v>
      </c>
      <c r="H40" s="66">
        <v>36106</v>
      </c>
      <c r="I40" s="66">
        <v>38964</v>
      </c>
      <c r="J40" s="66">
        <v>73382</v>
      </c>
      <c r="K40" s="66">
        <v>86590</v>
      </c>
      <c r="L40" s="67">
        <v>82689</v>
      </c>
      <c r="M40" s="67">
        <v>76114</v>
      </c>
      <c r="N40" s="67">
        <v>88680</v>
      </c>
      <c r="O40" s="67">
        <v>103399</v>
      </c>
      <c r="P40" s="67">
        <v>74589</v>
      </c>
    </row>
    <row r="41" spans="1:16" ht="12.75" customHeight="1" x14ac:dyDescent="0.2">
      <c r="A41" s="34" t="s">
        <v>26</v>
      </c>
      <c r="B41" s="67">
        <v>56709</v>
      </c>
      <c r="C41" s="67">
        <v>54275</v>
      </c>
      <c r="D41" s="66">
        <v>10</v>
      </c>
      <c r="E41" s="66">
        <v>9421</v>
      </c>
      <c r="F41" s="66">
        <v>6541</v>
      </c>
      <c r="G41" s="66">
        <v>2920</v>
      </c>
      <c r="H41" s="66">
        <v>14439</v>
      </c>
      <c r="I41" s="66">
        <v>13452</v>
      </c>
      <c r="J41" s="66">
        <v>23513</v>
      </c>
      <c r="K41" s="66">
        <v>58248</v>
      </c>
      <c r="L41" s="67">
        <v>25486</v>
      </c>
      <c r="M41" s="67">
        <v>27219</v>
      </c>
      <c r="N41" s="67">
        <v>30263</v>
      </c>
      <c r="O41" s="67">
        <v>29203</v>
      </c>
      <c r="P41" s="67">
        <v>24850</v>
      </c>
    </row>
    <row r="42" spans="1:16" ht="12.75" customHeight="1" x14ac:dyDescent="0.2">
      <c r="A42" s="34" t="s">
        <v>27</v>
      </c>
      <c r="B42" s="67">
        <v>150660</v>
      </c>
      <c r="C42" s="67">
        <v>186925</v>
      </c>
      <c r="D42" s="66">
        <v>437</v>
      </c>
      <c r="E42" s="66">
        <v>17261</v>
      </c>
      <c r="F42" s="66">
        <v>20368</v>
      </c>
      <c r="G42" s="66">
        <v>27491</v>
      </c>
      <c r="H42" s="66">
        <v>21987</v>
      </c>
      <c r="I42" s="66">
        <v>40262</v>
      </c>
      <c r="J42" s="66">
        <v>74588</v>
      </c>
      <c r="K42" s="66">
        <v>84811</v>
      </c>
      <c r="L42" s="67">
        <v>74034</v>
      </c>
      <c r="M42" s="67">
        <v>70970</v>
      </c>
      <c r="N42" s="67">
        <v>79549</v>
      </c>
      <c r="O42" s="67">
        <v>84890</v>
      </c>
      <c r="P42" s="67">
        <v>70570</v>
      </c>
    </row>
    <row r="43" spans="1:16" ht="12.75" customHeight="1" x14ac:dyDescent="0.2">
      <c r="A43" s="34" t="s">
        <v>28</v>
      </c>
      <c r="B43" s="67">
        <v>124349</v>
      </c>
      <c r="C43" s="67">
        <v>179373</v>
      </c>
      <c r="D43" s="66">
        <v>33310</v>
      </c>
      <c r="E43" s="66">
        <v>20539</v>
      </c>
      <c r="F43" s="66">
        <v>16679</v>
      </c>
      <c r="G43" s="66">
        <v>22808</v>
      </c>
      <c r="H43" s="66">
        <v>37018</v>
      </c>
      <c r="I43" s="66">
        <v>37750</v>
      </c>
      <c r="J43" s="66">
        <v>54075</v>
      </c>
      <c r="K43" s="66">
        <v>51529</v>
      </c>
      <c r="L43" s="67">
        <v>45472</v>
      </c>
      <c r="M43" s="67">
        <v>56716</v>
      </c>
      <c r="N43" s="67">
        <v>64514</v>
      </c>
      <c r="O43" s="67">
        <v>66446</v>
      </c>
      <c r="P43" s="67">
        <v>57350</v>
      </c>
    </row>
    <row r="44" spans="1:16" ht="12.75" customHeight="1" x14ac:dyDescent="0.2">
      <c r="A44" s="34" t="s">
        <v>31</v>
      </c>
      <c r="B44" s="67">
        <v>90962</v>
      </c>
      <c r="C44" s="67">
        <v>84339</v>
      </c>
      <c r="D44" s="66">
        <v>13765</v>
      </c>
      <c r="E44" s="66">
        <v>18246</v>
      </c>
      <c r="F44" s="66">
        <v>14822</v>
      </c>
      <c r="G44" s="66">
        <v>21560</v>
      </c>
      <c r="H44" s="66">
        <v>24106</v>
      </c>
      <c r="I44" s="66">
        <v>25848</v>
      </c>
      <c r="J44" s="66">
        <v>50243</v>
      </c>
      <c r="K44" s="66">
        <v>88042</v>
      </c>
      <c r="L44" s="67">
        <v>53766</v>
      </c>
      <c r="M44" s="67">
        <v>58867</v>
      </c>
      <c r="N44" s="67">
        <v>60266</v>
      </c>
      <c r="O44" s="67">
        <v>54476</v>
      </c>
      <c r="P44" s="67">
        <v>43792</v>
      </c>
    </row>
    <row r="45" spans="1:16" ht="12.75" customHeight="1" thickBot="1" x14ac:dyDescent="0.25">
      <c r="A45" s="251" t="s">
        <v>12</v>
      </c>
      <c r="B45" s="252">
        <v>39999</v>
      </c>
      <c r="C45" s="252">
        <v>75638</v>
      </c>
      <c r="D45" s="253">
        <v>2349</v>
      </c>
      <c r="E45" s="253">
        <v>5363</v>
      </c>
      <c r="F45" s="253">
        <v>9774</v>
      </c>
      <c r="G45" s="253">
        <v>11097</v>
      </c>
      <c r="H45" s="253">
        <v>9776</v>
      </c>
      <c r="I45" s="253">
        <v>8168</v>
      </c>
      <c r="J45" s="253">
        <v>19956</v>
      </c>
      <c r="K45" s="253">
        <v>35577</v>
      </c>
      <c r="L45" s="252">
        <v>29773</v>
      </c>
      <c r="M45" s="252">
        <v>28085</v>
      </c>
      <c r="N45" s="252">
        <v>26449</v>
      </c>
      <c r="O45" s="252">
        <v>24481</v>
      </c>
      <c r="P45" s="252">
        <v>29685</v>
      </c>
    </row>
    <row r="46" spans="1:16" ht="12.75" customHeight="1" x14ac:dyDescent="0.2">
      <c r="A46" s="11" t="s">
        <v>104</v>
      </c>
    </row>
    <row r="47" spans="1:16" s="59" customFormat="1" ht="12.75" customHeight="1" x14ac:dyDescent="0.2">
      <c r="A47" s="11" t="s">
        <v>73</v>
      </c>
    </row>
    <row r="48" spans="1:16" s="59" customFormat="1" ht="12.75" customHeight="1" x14ac:dyDescent="0.2">
      <c r="A48" s="164" t="s">
        <v>191</v>
      </c>
    </row>
  </sheetData>
  <mergeCells count="19">
    <mergeCell ref="K6:K7"/>
    <mergeCell ref="L6:L7"/>
    <mergeCell ref="E6:E7"/>
    <mergeCell ref="P6:P7"/>
    <mergeCell ref="A2:P2"/>
    <mergeCell ref="F6:F7"/>
    <mergeCell ref="N6:N7"/>
    <mergeCell ref="O6:O7"/>
    <mergeCell ref="G6:G7"/>
    <mergeCell ref="H6:H7"/>
    <mergeCell ref="I6:I7"/>
    <mergeCell ref="J6:J7"/>
    <mergeCell ref="A5:A7"/>
    <mergeCell ref="B5:L5"/>
    <mergeCell ref="B6:B7"/>
    <mergeCell ref="A3:F3"/>
    <mergeCell ref="M6:M7"/>
    <mergeCell ref="C6:C7"/>
    <mergeCell ref="D6:D7"/>
  </mergeCells>
  <phoneticPr fontId="0" type="noConversion"/>
  <hyperlinks>
    <hyperlink ref="A1" location="índice!A1" display="Regresar"/>
  </hyperlinks>
  <printOptions horizontalCentered="1" gridLinesSet="0"/>
  <pageMargins left="0.18" right="0.27559055118110237" top="0.31496062992125984" bottom="0.35433070866141736" header="0" footer="0.19685039370078741"/>
  <pageSetup scale="86" orientation="landscape" horizontalDpi="4294967292" verticalDpi="144" r:id="rId1"/>
  <headerFooter alignWithMargins="0"/>
  <webPublishItems count="1">
    <webPublishItem id="19431" divId="Cap V 2_06_19431" sourceType="printArea" destinationFile="C:\mem2006\cap v\ARCHIVOS RECIBIDOS\050205.htm"/>
  </webPublishItem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showGridLines="0" showZeros="0" zoomScaleNormal="85" zoomScaleSheetLayoutView="48" workbookViewId="0">
      <selection activeCell="A4" sqref="A4"/>
    </sheetView>
  </sheetViews>
  <sheetFormatPr baseColWidth="10" defaultRowHeight="12.75" x14ac:dyDescent="0.2"/>
  <cols>
    <col min="1" max="1" width="17.21875" style="34" customWidth="1"/>
    <col min="2" max="2" width="8.33203125" style="34" customWidth="1"/>
    <col min="3" max="3" width="8.109375" style="34" customWidth="1"/>
    <col min="4" max="4" width="9.44140625" style="34" customWidth="1"/>
    <col min="5" max="5" width="8.33203125" style="34" customWidth="1"/>
    <col min="6" max="6" width="9.109375" style="34" customWidth="1"/>
    <col min="7" max="7" width="8.109375" style="34" customWidth="1"/>
    <col min="8" max="8" width="9.88671875" style="34" customWidth="1"/>
    <col min="9" max="10" width="9" style="34" customWidth="1"/>
    <col min="11" max="11" width="9.109375" style="34" customWidth="1"/>
    <col min="12" max="15" width="9.5546875" style="34" customWidth="1"/>
    <col min="16" max="16" width="11.21875" style="34" customWidth="1"/>
    <col min="17" max="16384" width="11.5546875" style="34"/>
  </cols>
  <sheetData>
    <row r="1" spans="1:16" x14ac:dyDescent="0.2">
      <c r="A1" s="234" t="s">
        <v>157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2" spans="1:16" ht="12.75" customHeight="1" x14ac:dyDescent="0.2">
      <c r="A2" s="371" t="s">
        <v>0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</row>
    <row r="3" spans="1:16" ht="15" x14ac:dyDescent="0.2">
      <c r="A3" s="399" t="s">
        <v>231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239"/>
      <c r="N3" s="239"/>
      <c r="O3" s="239"/>
      <c r="P3" s="247"/>
    </row>
    <row r="4" spans="1:16" ht="12.75" customHeight="1" thickBot="1" x14ac:dyDescent="0.25">
      <c r="A4" s="254"/>
      <c r="B4" s="249"/>
      <c r="C4" s="249"/>
      <c r="D4" s="249"/>
      <c r="E4" s="249"/>
      <c r="F4" s="249"/>
      <c r="G4" s="249"/>
      <c r="H4" s="249"/>
      <c r="I4" s="249"/>
      <c r="J4" s="249"/>
      <c r="K4" s="249"/>
      <c r="M4" s="340"/>
      <c r="N4" s="340"/>
      <c r="O4" s="340"/>
      <c r="P4" s="334" t="s">
        <v>198</v>
      </c>
    </row>
    <row r="5" spans="1:16" ht="12.75" customHeight="1" x14ac:dyDescent="0.2">
      <c r="A5" s="387" t="s">
        <v>121</v>
      </c>
      <c r="B5" s="404" t="s">
        <v>124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186"/>
      <c r="N5" s="186"/>
      <c r="O5" s="186"/>
      <c r="P5" s="335"/>
    </row>
    <row r="6" spans="1:16" ht="12.75" customHeight="1" x14ac:dyDescent="0.2">
      <c r="A6" s="388"/>
      <c r="B6" s="405">
        <v>2000</v>
      </c>
      <c r="C6" s="405">
        <v>2001</v>
      </c>
      <c r="D6" s="405">
        <v>2002</v>
      </c>
      <c r="E6" s="405">
        <v>2003</v>
      </c>
      <c r="F6" s="405" t="s">
        <v>33</v>
      </c>
      <c r="G6" s="406" t="s">
        <v>36</v>
      </c>
      <c r="H6" s="407">
        <v>2006</v>
      </c>
      <c r="I6" s="407">
        <v>2007</v>
      </c>
      <c r="J6" s="407" t="s">
        <v>41</v>
      </c>
      <c r="K6" s="406" t="s">
        <v>88</v>
      </c>
      <c r="L6" s="383" t="s">
        <v>102</v>
      </c>
      <c r="M6" s="383" t="s">
        <v>152</v>
      </c>
      <c r="N6" s="383" t="s">
        <v>186</v>
      </c>
      <c r="O6" s="383" t="s">
        <v>207</v>
      </c>
      <c r="P6" s="397" t="s">
        <v>229</v>
      </c>
    </row>
    <row r="7" spans="1:16" ht="12.75" customHeight="1" x14ac:dyDescent="0.2">
      <c r="A7" s="388"/>
      <c r="B7" s="405"/>
      <c r="C7" s="405"/>
      <c r="D7" s="405"/>
      <c r="E7" s="405"/>
      <c r="F7" s="405"/>
      <c r="G7" s="406"/>
      <c r="H7" s="407"/>
      <c r="I7" s="407"/>
      <c r="J7" s="407"/>
      <c r="K7" s="406"/>
      <c r="L7" s="383"/>
      <c r="M7" s="383"/>
      <c r="N7" s="383"/>
      <c r="O7" s="383"/>
      <c r="P7" s="397"/>
    </row>
    <row r="8" spans="1:16" ht="12.75" customHeight="1" x14ac:dyDescent="0.2">
      <c r="A8" s="45"/>
      <c r="B8" s="50"/>
      <c r="C8" s="50"/>
      <c r="D8" s="50"/>
      <c r="E8" s="50"/>
      <c r="F8" s="50"/>
      <c r="G8" s="50"/>
      <c r="H8" s="50"/>
      <c r="I8" s="50"/>
      <c r="J8" s="50"/>
      <c r="K8" s="50"/>
      <c r="L8" s="55"/>
      <c r="M8" s="55"/>
      <c r="N8" s="55"/>
      <c r="O8" s="55"/>
      <c r="P8" s="55"/>
    </row>
    <row r="9" spans="1:16" ht="12.75" customHeight="1" x14ac:dyDescent="0.2">
      <c r="A9" s="45" t="s">
        <v>119</v>
      </c>
      <c r="B9" s="47">
        <v>1026632</v>
      </c>
      <c r="C9" s="47">
        <v>1180065</v>
      </c>
      <c r="D9" s="47">
        <v>741519</v>
      </c>
      <c r="E9" s="47">
        <v>603805</v>
      </c>
      <c r="F9" s="47">
        <v>469317</v>
      </c>
      <c r="G9" s="47">
        <v>600110</v>
      </c>
      <c r="H9" s="47">
        <v>1509108</v>
      </c>
      <c r="I9" s="47">
        <v>1505944</v>
      </c>
      <c r="J9" s="47">
        <v>1741307</v>
      </c>
      <c r="K9" s="47">
        <v>4254242</v>
      </c>
      <c r="L9" s="48">
        <v>1350965</v>
      </c>
      <c r="M9" s="48">
        <v>1597611</v>
      </c>
      <c r="N9" s="48">
        <v>1451843</v>
      </c>
      <c r="O9" s="48">
        <v>1495083</v>
      </c>
      <c r="P9" s="48">
        <f>SUM(P11:P45)</f>
        <v>1282930</v>
      </c>
    </row>
    <row r="10" spans="1:16" ht="12.75" customHeight="1" x14ac:dyDescent="0.2">
      <c r="A10" s="4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67"/>
      <c r="M10" s="67"/>
      <c r="N10" s="67"/>
      <c r="O10" s="67"/>
      <c r="P10" s="67"/>
    </row>
    <row r="11" spans="1:16" ht="12.75" customHeight="1" x14ac:dyDescent="0.2">
      <c r="A11" s="34" t="s">
        <v>13</v>
      </c>
      <c r="B11" s="67">
        <v>5422</v>
      </c>
      <c r="C11" s="67">
        <v>7707</v>
      </c>
      <c r="D11" s="67">
        <v>8634</v>
      </c>
      <c r="E11" s="67">
        <v>5611</v>
      </c>
      <c r="F11" s="55">
        <v>7473</v>
      </c>
      <c r="G11" s="55">
        <v>6841</v>
      </c>
      <c r="H11" s="55">
        <v>15729</v>
      </c>
      <c r="I11" s="55">
        <v>22653</v>
      </c>
      <c r="J11" s="55">
        <v>29580</v>
      </c>
      <c r="K11" s="55">
        <v>47086</v>
      </c>
      <c r="L11" s="67">
        <v>18350</v>
      </c>
      <c r="M11" s="67">
        <v>27562</v>
      </c>
      <c r="N11" s="67">
        <v>18868</v>
      </c>
      <c r="O11" s="67">
        <v>18648</v>
      </c>
      <c r="P11" s="67">
        <v>18798</v>
      </c>
    </row>
    <row r="12" spans="1:16" ht="12.75" customHeight="1" x14ac:dyDescent="0.2">
      <c r="A12" s="34" t="s">
        <v>19</v>
      </c>
      <c r="B12" s="67">
        <v>16100</v>
      </c>
      <c r="C12" s="67">
        <v>20426</v>
      </c>
      <c r="D12" s="67">
        <v>15432</v>
      </c>
      <c r="E12" s="67">
        <v>18019</v>
      </c>
      <c r="F12" s="55">
        <v>11904</v>
      </c>
      <c r="G12" s="55">
        <v>14264</v>
      </c>
      <c r="H12" s="55">
        <v>41552</v>
      </c>
      <c r="I12" s="55">
        <v>55450</v>
      </c>
      <c r="J12" s="55">
        <v>47589</v>
      </c>
      <c r="K12" s="55">
        <v>68374</v>
      </c>
      <c r="L12" s="67">
        <v>40942</v>
      </c>
      <c r="M12" s="67">
        <v>49097</v>
      </c>
      <c r="N12" s="67">
        <v>50326</v>
      </c>
      <c r="O12" s="67">
        <v>49931</v>
      </c>
      <c r="P12" s="67">
        <v>45825</v>
      </c>
    </row>
    <row r="13" spans="1:16" ht="12.75" customHeight="1" x14ac:dyDescent="0.2">
      <c r="A13" s="34" t="s">
        <v>20</v>
      </c>
      <c r="B13" s="67">
        <v>4278</v>
      </c>
      <c r="C13" s="67">
        <v>6544</v>
      </c>
      <c r="D13" s="67">
        <v>3248</v>
      </c>
      <c r="E13" s="67">
        <v>1385</v>
      </c>
      <c r="F13" s="55">
        <v>3404</v>
      </c>
      <c r="G13" s="55">
        <v>2966</v>
      </c>
      <c r="H13" s="55">
        <v>6788</v>
      </c>
      <c r="I13" s="55">
        <v>12285</v>
      </c>
      <c r="J13" s="55">
        <v>26390</v>
      </c>
      <c r="K13" s="55">
        <v>41366</v>
      </c>
      <c r="L13" s="67">
        <v>17722</v>
      </c>
      <c r="M13" s="67">
        <v>18601</v>
      </c>
      <c r="N13" s="67">
        <v>22137</v>
      </c>
      <c r="O13" s="67">
        <v>22111</v>
      </c>
      <c r="P13" s="67">
        <v>16802</v>
      </c>
    </row>
    <row r="14" spans="1:16" ht="12.75" customHeight="1" x14ac:dyDescent="0.2">
      <c r="A14" s="34" t="s">
        <v>29</v>
      </c>
      <c r="B14" s="67">
        <v>32786</v>
      </c>
      <c r="C14" s="67">
        <v>22064</v>
      </c>
      <c r="D14" s="67">
        <v>5419</v>
      </c>
      <c r="E14" s="67">
        <v>3920</v>
      </c>
      <c r="F14" s="55">
        <v>5300</v>
      </c>
      <c r="G14" s="55">
        <v>3386</v>
      </c>
      <c r="H14" s="55">
        <v>29600</v>
      </c>
      <c r="I14" s="55">
        <v>10282</v>
      </c>
      <c r="J14" s="55">
        <v>12650</v>
      </c>
      <c r="K14" s="55">
        <v>18242</v>
      </c>
      <c r="L14" s="67">
        <v>12978</v>
      </c>
      <c r="M14" s="67">
        <v>11444</v>
      </c>
      <c r="N14" s="67">
        <v>9309</v>
      </c>
      <c r="O14" s="67">
        <v>9460</v>
      </c>
      <c r="P14" s="67">
        <v>8130</v>
      </c>
    </row>
    <row r="15" spans="1:16" ht="12.75" customHeight="1" x14ac:dyDescent="0.2">
      <c r="A15" s="34" t="s">
        <v>6</v>
      </c>
      <c r="B15" s="67">
        <v>48879</v>
      </c>
      <c r="C15" s="67">
        <v>45310</v>
      </c>
      <c r="D15" s="67">
        <v>18730</v>
      </c>
      <c r="E15" s="67">
        <v>27177</v>
      </c>
      <c r="F15" s="55">
        <v>17517</v>
      </c>
      <c r="G15" s="55">
        <v>28963</v>
      </c>
      <c r="H15" s="55">
        <v>75477</v>
      </c>
      <c r="I15" s="55">
        <v>79769</v>
      </c>
      <c r="J15" s="55">
        <v>66129</v>
      </c>
      <c r="K15" s="55">
        <v>242108</v>
      </c>
      <c r="L15" s="67">
        <v>44089</v>
      </c>
      <c r="M15" s="67">
        <v>56977</v>
      </c>
      <c r="N15" s="67">
        <v>49679</v>
      </c>
      <c r="O15" s="67">
        <v>45645</v>
      </c>
      <c r="P15" s="67">
        <v>48639</v>
      </c>
    </row>
    <row r="16" spans="1:16" ht="12.75" customHeight="1" x14ac:dyDescent="0.2">
      <c r="A16" s="34" t="s">
        <v>14</v>
      </c>
      <c r="B16" s="67">
        <v>6471</v>
      </c>
      <c r="C16" s="67">
        <v>9497</v>
      </c>
      <c r="D16" s="67">
        <v>3761</v>
      </c>
      <c r="E16" s="67">
        <v>5123</v>
      </c>
      <c r="F16" s="55">
        <v>5991</v>
      </c>
      <c r="G16" s="55">
        <v>4675</v>
      </c>
      <c r="H16" s="55">
        <v>11887</v>
      </c>
      <c r="I16" s="55">
        <v>11302</v>
      </c>
      <c r="J16" s="55">
        <v>9763</v>
      </c>
      <c r="K16" s="55">
        <v>26416</v>
      </c>
      <c r="L16" s="67">
        <v>6473</v>
      </c>
      <c r="M16" s="67">
        <v>8992</v>
      </c>
      <c r="N16" s="67">
        <v>8992</v>
      </c>
      <c r="O16" s="67">
        <v>11032</v>
      </c>
      <c r="P16" s="67">
        <v>9416</v>
      </c>
    </row>
    <row r="17" spans="1:16" ht="12.75" customHeight="1" x14ac:dyDescent="0.2">
      <c r="A17" s="34" t="s">
        <v>1</v>
      </c>
      <c r="B17" s="55">
        <v>14536</v>
      </c>
      <c r="C17" s="55">
        <v>12548</v>
      </c>
      <c r="D17" s="55">
        <v>6465</v>
      </c>
      <c r="E17" s="55">
        <v>5718</v>
      </c>
      <c r="F17" s="55">
        <v>4124</v>
      </c>
      <c r="G17" s="55">
        <v>3197</v>
      </c>
      <c r="H17" s="55">
        <v>27524</v>
      </c>
      <c r="I17" s="55">
        <v>24976</v>
      </c>
      <c r="J17" s="55">
        <v>20127</v>
      </c>
      <c r="K17" s="55">
        <v>26143</v>
      </c>
      <c r="L17" s="67">
        <v>9745</v>
      </c>
      <c r="M17" s="67">
        <v>11386</v>
      </c>
      <c r="N17" s="67">
        <v>9779</v>
      </c>
      <c r="O17" s="67">
        <v>12052</v>
      </c>
      <c r="P17" s="67">
        <v>11203</v>
      </c>
    </row>
    <row r="18" spans="1:16" ht="12.75" customHeight="1" x14ac:dyDescent="0.2">
      <c r="A18" s="34" t="s">
        <v>7</v>
      </c>
      <c r="B18" s="67">
        <v>58747</v>
      </c>
      <c r="C18" s="67">
        <v>91301</v>
      </c>
      <c r="D18" s="67">
        <v>46947</v>
      </c>
      <c r="E18" s="67">
        <v>30210</v>
      </c>
      <c r="F18" s="55">
        <v>23578</v>
      </c>
      <c r="G18" s="55">
        <v>28439</v>
      </c>
      <c r="H18" s="55">
        <v>61416</v>
      </c>
      <c r="I18" s="55">
        <v>81980</v>
      </c>
      <c r="J18" s="55">
        <v>56367</v>
      </c>
      <c r="K18" s="55">
        <v>113754</v>
      </c>
      <c r="L18" s="67">
        <v>40225</v>
      </c>
      <c r="M18" s="67">
        <v>53128</v>
      </c>
      <c r="N18" s="67">
        <v>49462</v>
      </c>
      <c r="O18" s="67">
        <v>49980</v>
      </c>
      <c r="P18" s="67">
        <v>47332</v>
      </c>
    </row>
    <row r="19" spans="1:16" ht="12.75" customHeight="1" x14ac:dyDescent="0.2">
      <c r="A19" s="34" t="s">
        <v>105</v>
      </c>
      <c r="B19" s="48">
        <v>50291</v>
      </c>
      <c r="C19" s="48">
        <v>67121</v>
      </c>
      <c r="D19" s="48">
        <v>41584</v>
      </c>
      <c r="E19" s="48">
        <v>35455</v>
      </c>
      <c r="F19" s="48">
        <v>31702</v>
      </c>
      <c r="G19" s="55">
        <v>57241</v>
      </c>
      <c r="H19" s="55">
        <v>96769</v>
      </c>
      <c r="I19" s="55">
        <v>69484</v>
      </c>
      <c r="J19" s="55">
        <v>47474</v>
      </c>
      <c r="K19" s="55">
        <v>95290</v>
      </c>
      <c r="L19" s="67">
        <v>44624</v>
      </c>
      <c r="M19" s="67">
        <v>60803</v>
      </c>
      <c r="N19" s="67">
        <v>50558</v>
      </c>
      <c r="O19" s="67">
        <v>66625</v>
      </c>
      <c r="P19" s="67">
        <v>61779</v>
      </c>
    </row>
    <row r="20" spans="1:16" ht="12.75" customHeight="1" x14ac:dyDescent="0.2">
      <c r="A20" s="34" t="s">
        <v>106</v>
      </c>
      <c r="B20" s="48">
        <v>80866</v>
      </c>
      <c r="C20" s="48">
        <v>86872</v>
      </c>
      <c r="D20" s="48">
        <v>59508</v>
      </c>
      <c r="E20" s="48">
        <v>40808</v>
      </c>
      <c r="F20" s="48">
        <v>23362</v>
      </c>
      <c r="G20" s="55">
        <v>46300</v>
      </c>
      <c r="H20" s="55">
        <v>85663</v>
      </c>
      <c r="I20" s="55">
        <v>52152</v>
      </c>
      <c r="J20" s="55">
        <v>206726</v>
      </c>
      <c r="K20" s="55">
        <v>386290</v>
      </c>
      <c r="L20" s="67">
        <v>199216</v>
      </c>
      <c r="M20" s="67">
        <v>246313</v>
      </c>
      <c r="N20" s="67">
        <v>209971</v>
      </c>
      <c r="O20" s="67">
        <v>193195</v>
      </c>
      <c r="P20" s="67">
        <v>134091</v>
      </c>
    </row>
    <row r="21" spans="1:16" ht="12.75" customHeight="1" x14ac:dyDescent="0.2">
      <c r="A21" s="34" t="s">
        <v>8</v>
      </c>
      <c r="B21" s="67">
        <v>16696</v>
      </c>
      <c r="C21" s="67">
        <v>32602</v>
      </c>
      <c r="D21" s="67">
        <v>20358</v>
      </c>
      <c r="E21" s="67">
        <v>15514</v>
      </c>
      <c r="F21" s="55">
        <v>6322</v>
      </c>
      <c r="G21" s="55">
        <v>6579</v>
      </c>
      <c r="H21" s="55">
        <v>23533</v>
      </c>
      <c r="I21" s="55">
        <v>26375</v>
      </c>
      <c r="J21" s="55">
        <v>25687</v>
      </c>
      <c r="K21" s="55">
        <v>44277</v>
      </c>
      <c r="L21" s="67">
        <v>17139</v>
      </c>
      <c r="M21" s="67">
        <v>28648</v>
      </c>
      <c r="N21" s="67">
        <v>22457</v>
      </c>
      <c r="O21" s="67">
        <v>23618</v>
      </c>
      <c r="P21" s="67">
        <v>23418</v>
      </c>
    </row>
    <row r="22" spans="1:16" ht="12.75" customHeight="1" x14ac:dyDescent="0.2">
      <c r="A22" s="34" t="s">
        <v>15</v>
      </c>
      <c r="B22" s="67">
        <v>31754</v>
      </c>
      <c r="C22" s="67">
        <v>30238</v>
      </c>
      <c r="D22" s="67">
        <v>21011</v>
      </c>
      <c r="E22" s="67">
        <v>22145</v>
      </c>
      <c r="F22" s="55">
        <v>19579</v>
      </c>
      <c r="G22" s="55">
        <v>21787</v>
      </c>
      <c r="H22" s="55">
        <v>68244</v>
      </c>
      <c r="I22" s="55">
        <v>78531</v>
      </c>
      <c r="J22" s="55">
        <v>79750</v>
      </c>
      <c r="K22" s="55">
        <v>137746</v>
      </c>
      <c r="L22" s="67">
        <v>85416</v>
      </c>
      <c r="M22" s="67">
        <v>77172</v>
      </c>
      <c r="N22" s="67">
        <v>62459</v>
      </c>
      <c r="O22" s="67">
        <v>64900</v>
      </c>
      <c r="P22" s="67">
        <v>50225</v>
      </c>
    </row>
    <row r="23" spans="1:16" ht="12.75" customHeight="1" x14ac:dyDescent="0.2">
      <c r="A23" s="34" t="s">
        <v>2</v>
      </c>
      <c r="B23" s="55">
        <v>13376</v>
      </c>
      <c r="C23" s="55">
        <v>16384</v>
      </c>
      <c r="D23" s="55">
        <v>10534</v>
      </c>
      <c r="E23" s="55">
        <v>9357</v>
      </c>
      <c r="F23" s="55">
        <v>10557</v>
      </c>
      <c r="G23" s="55">
        <v>14131</v>
      </c>
      <c r="H23" s="55">
        <v>59737</v>
      </c>
      <c r="I23" s="55">
        <v>20395</v>
      </c>
      <c r="J23" s="55">
        <v>25391</v>
      </c>
      <c r="K23" s="55">
        <v>628698</v>
      </c>
      <c r="L23" s="67">
        <v>13001</v>
      </c>
      <c r="M23" s="67">
        <v>19075</v>
      </c>
      <c r="N23" s="67">
        <v>15552</v>
      </c>
      <c r="O23" s="67">
        <v>15555</v>
      </c>
      <c r="P23" s="67">
        <v>13294</v>
      </c>
    </row>
    <row r="24" spans="1:16" ht="12.75" customHeight="1" x14ac:dyDescent="0.2">
      <c r="A24" s="34" t="s">
        <v>5</v>
      </c>
      <c r="B24" s="55">
        <v>15954</v>
      </c>
      <c r="C24" s="55">
        <v>38627</v>
      </c>
      <c r="D24" s="55">
        <v>12412</v>
      </c>
      <c r="E24" s="55">
        <v>7705</v>
      </c>
      <c r="F24" s="55">
        <v>5784</v>
      </c>
      <c r="G24" s="55">
        <v>6041</v>
      </c>
      <c r="H24" s="55">
        <v>23244</v>
      </c>
      <c r="I24" s="55">
        <v>21849</v>
      </c>
      <c r="J24" s="55">
        <v>18441</v>
      </c>
      <c r="K24" s="55">
        <v>34734</v>
      </c>
      <c r="L24" s="67">
        <v>13005</v>
      </c>
      <c r="M24" s="67">
        <v>18640</v>
      </c>
      <c r="N24" s="67">
        <v>14503</v>
      </c>
      <c r="O24" s="67">
        <v>17026</v>
      </c>
      <c r="P24" s="67">
        <v>16336</v>
      </c>
    </row>
    <row r="25" spans="1:16" ht="12.75" customHeight="1" x14ac:dyDescent="0.2">
      <c r="A25" s="34" t="s">
        <v>16</v>
      </c>
      <c r="B25" s="67">
        <v>87406</v>
      </c>
      <c r="C25" s="67">
        <v>99180</v>
      </c>
      <c r="D25" s="67">
        <v>67717</v>
      </c>
      <c r="E25" s="67">
        <v>50548</v>
      </c>
      <c r="F25" s="55">
        <v>18726</v>
      </c>
      <c r="G25" s="55">
        <v>37347</v>
      </c>
      <c r="H25" s="55">
        <v>115600</v>
      </c>
      <c r="I25" s="55">
        <v>127066</v>
      </c>
      <c r="J25" s="55">
        <v>133403</v>
      </c>
      <c r="K25" s="55">
        <v>235197</v>
      </c>
      <c r="L25" s="67">
        <v>83690</v>
      </c>
      <c r="M25" s="67">
        <v>104679</v>
      </c>
      <c r="N25" s="67">
        <v>107936</v>
      </c>
      <c r="O25" s="67">
        <v>106890</v>
      </c>
      <c r="P25" s="67">
        <v>96974</v>
      </c>
    </row>
    <row r="26" spans="1:16" ht="12.75" customHeight="1" x14ac:dyDescent="0.2">
      <c r="A26" s="49" t="s">
        <v>109</v>
      </c>
      <c r="B26" s="55">
        <v>80115</v>
      </c>
      <c r="C26" s="55">
        <v>71240</v>
      </c>
      <c r="D26" s="55">
        <v>51821</v>
      </c>
      <c r="E26" s="55">
        <v>39709</v>
      </c>
      <c r="F26" s="55">
        <v>15634</v>
      </c>
      <c r="G26" s="55">
        <v>31046</v>
      </c>
      <c r="H26" s="55">
        <v>89617</v>
      </c>
      <c r="I26" s="55">
        <v>113062</v>
      </c>
      <c r="J26" s="55">
        <v>109427</v>
      </c>
      <c r="K26" s="55">
        <v>208331</v>
      </c>
      <c r="L26" s="67">
        <v>95789</v>
      </c>
      <c r="M26" s="67">
        <v>112169</v>
      </c>
      <c r="N26" s="67">
        <v>93529</v>
      </c>
      <c r="O26" s="67">
        <v>99758</v>
      </c>
      <c r="P26" s="67">
        <v>84351</v>
      </c>
    </row>
    <row r="27" spans="1:16" ht="12.75" customHeight="1" x14ac:dyDescent="0.2">
      <c r="A27" s="49" t="s">
        <v>110</v>
      </c>
      <c r="B27" s="55">
        <v>38482</v>
      </c>
      <c r="C27" s="55">
        <v>49078</v>
      </c>
      <c r="D27" s="55">
        <v>27123</v>
      </c>
      <c r="E27" s="55">
        <v>26005</v>
      </c>
      <c r="F27" s="55">
        <v>14251</v>
      </c>
      <c r="G27" s="55">
        <v>11842</v>
      </c>
      <c r="H27" s="55">
        <v>35449</v>
      </c>
      <c r="I27" s="55">
        <v>58025</v>
      </c>
      <c r="J27" s="55">
        <v>47054</v>
      </c>
      <c r="K27" s="55">
        <v>90643</v>
      </c>
      <c r="L27" s="67">
        <v>40236</v>
      </c>
      <c r="M27" s="67">
        <v>47840</v>
      </c>
      <c r="N27" s="67">
        <v>55582</v>
      </c>
      <c r="O27" s="67">
        <v>52951</v>
      </c>
      <c r="P27" s="67">
        <v>40816</v>
      </c>
    </row>
    <row r="28" spans="1:16" ht="12.75" customHeight="1" x14ac:dyDescent="0.2">
      <c r="A28" s="34" t="s">
        <v>17</v>
      </c>
      <c r="B28" s="67">
        <v>24618</v>
      </c>
      <c r="C28" s="67">
        <v>38947</v>
      </c>
      <c r="D28" s="67">
        <v>13171</v>
      </c>
      <c r="E28" s="67">
        <v>12914</v>
      </c>
      <c r="F28" s="55">
        <v>19686</v>
      </c>
      <c r="G28" s="55">
        <v>15718</v>
      </c>
      <c r="H28" s="55">
        <v>37863</v>
      </c>
      <c r="I28" s="55">
        <v>34290</v>
      </c>
      <c r="J28" s="55">
        <v>35903</v>
      </c>
      <c r="K28" s="55">
        <v>65350</v>
      </c>
      <c r="L28" s="67">
        <v>26325</v>
      </c>
      <c r="M28" s="67">
        <v>31475</v>
      </c>
      <c r="N28" s="67">
        <v>27776</v>
      </c>
      <c r="O28" s="67">
        <v>27384</v>
      </c>
      <c r="P28" s="67">
        <v>28567</v>
      </c>
    </row>
    <row r="29" spans="1:16" x14ac:dyDescent="0.2">
      <c r="A29" s="34" t="s">
        <v>3</v>
      </c>
      <c r="B29" s="55">
        <v>16368</v>
      </c>
      <c r="C29" s="55">
        <v>16543</v>
      </c>
      <c r="D29" s="55">
        <v>7173</v>
      </c>
      <c r="E29" s="55">
        <v>12223</v>
      </c>
      <c r="F29" s="55">
        <v>12127</v>
      </c>
      <c r="G29" s="55">
        <v>11789</v>
      </c>
      <c r="H29" s="55">
        <v>25202</v>
      </c>
      <c r="I29" s="55">
        <v>19432</v>
      </c>
      <c r="J29" s="55">
        <v>18264</v>
      </c>
      <c r="K29" s="55">
        <v>32398</v>
      </c>
      <c r="L29" s="67">
        <v>18438</v>
      </c>
      <c r="M29" s="67">
        <v>19385</v>
      </c>
      <c r="N29" s="67">
        <v>18738</v>
      </c>
      <c r="O29" s="67">
        <v>18100</v>
      </c>
      <c r="P29" s="67">
        <v>14111</v>
      </c>
    </row>
    <row r="30" spans="1:16" ht="12.75" customHeight="1" x14ac:dyDescent="0.2">
      <c r="A30" s="34" t="s">
        <v>18</v>
      </c>
      <c r="B30" s="67">
        <v>13899</v>
      </c>
      <c r="C30" s="67">
        <v>11927</v>
      </c>
      <c r="D30" s="67">
        <v>7990</v>
      </c>
      <c r="E30" s="67">
        <v>6278</v>
      </c>
      <c r="F30" s="55">
        <v>5941</v>
      </c>
      <c r="G30" s="55">
        <v>7766</v>
      </c>
      <c r="H30" s="55">
        <v>30569</v>
      </c>
      <c r="I30" s="55">
        <v>14210</v>
      </c>
      <c r="J30" s="55">
        <v>25630</v>
      </c>
      <c r="K30" s="55">
        <v>32343</v>
      </c>
      <c r="L30" s="67">
        <v>14114</v>
      </c>
      <c r="M30" s="67">
        <v>14974</v>
      </c>
      <c r="N30" s="67">
        <v>12041</v>
      </c>
      <c r="O30" s="67">
        <v>10877</v>
      </c>
      <c r="P30" s="67">
        <v>9337</v>
      </c>
    </row>
    <row r="31" spans="1:16" ht="12.75" customHeight="1" x14ac:dyDescent="0.2">
      <c r="A31" s="34" t="s">
        <v>9</v>
      </c>
      <c r="B31" s="67">
        <v>47864</v>
      </c>
      <c r="C31" s="67">
        <v>61234</v>
      </c>
      <c r="D31" s="67">
        <v>43823</v>
      </c>
      <c r="E31" s="67">
        <v>36103</v>
      </c>
      <c r="F31" s="55">
        <v>32814</v>
      </c>
      <c r="G31" s="55">
        <v>40511</v>
      </c>
      <c r="H31" s="55">
        <v>116532</v>
      </c>
      <c r="I31" s="55">
        <v>106088</v>
      </c>
      <c r="J31" s="55">
        <v>149205</v>
      </c>
      <c r="K31" s="55">
        <v>231913</v>
      </c>
      <c r="L31" s="67">
        <v>131287</v>
      </c>
      <c r="M31" s="67">
        <v>118478</v>
      </c>
      <c r="N31" s="67">
        <v>103563</v>
      </c>
      <c r="O31" s="67">
        <v>118194</v>
      </c>
      <c r="P31" s="67">
        <v>101132</v>
      </c>
    </row>
    <row r="32" spans="1:16" ht="12.75" customHeight="1" x14ac:dyDescent="0.2">
      <c r="A32" s="34" t="s">
        <v>23</v>
      </c>
      <c r="B32" s="67">
        <v>26107</v>
      </c>
      <c r="C32" s="67">
        <v>26241</v>
      </c>
      <c r="D32" s="67">
        <v>19923</v>
      </c>
      <c r="E32" s="67">
        <v>5241</v>
      </c>
      <c r="F32" s="55">
        <v>5250</v>
      </c>
      <c r="G32" s="55">
        <v>4780</v>
      </c>
      <c r="H32" s="55">
        <v>18337</v>
      </c>
      <c r="I32" s="55">
        <v>17496</v>
      </c>
      <c r="J32" s="55">
        <v>11002</v>
      </c>
      <c r="K32" s="55">
        <v>22996</v>
      </c>
      <c r="L32" s="67">
        <v>10035</v>
      </c>
      <c r="M32" s="67">
        <v>11043</v>
      </c>
      <c r="N32" s="67">
        <v>9116</v>
      </c>
      <c r="O32" s="67">
        <v>11996</v>
      </c>
      <c r="P32" s="67">
        <v>11349</v>
      </c>
    </row>
    <row r="33" spans="1:16" ht="12.75" customHeight="1" x14ac:dyDescent="0.2">
      <c r="A33" s="34" t="s">
        <v>24</v>
      </c>
      <c r="B33" s="67">
        <v>39557</v>
      </c>
      <c r="C33" s="67">
        <v>39654</v>
      </c>
      <c r="D33" s="67">
        <v>26665</v>
      </c>
      <c r="E33" s="67">
        <v>16615</v>
      </c>
      <c r="F33" s="55">
        <v>11881</v>
      </c>
      <c r="G33" s="55">
        <v>13740</v>
      </c>
      <c r="H33" s="55">
        <v>36803</v>
      </c>
      <c r="I33" s="55">
        <v>34385</v>
      </c>
      <c r="J33" s="55">
        <v>49773</v>
      </c>
      <c r="K33" s="55">
        <v>77605</v>
      </c>
      <c r="L33" s="67">
        <v>27795</v>
      </c>
      <c r="M33" s="67">
        <v>33162</v>
      </c>
      <c r="N33" s="67">
        <v>36556</v>
      </c>
      <c r="O33" s="67">
        <v>42568</v>
      </c>
      <c r="P33" s="67">
        <v>34011</v>
      </c>
    </row>
    <row r="34" spans="1:16" ht="12.75" customHeight="1" x14ac:dyDescent="0.2">
      <c r="A34" s="34" t="s">
        <v>4</v>
      </c>
      <c r="B34" s="55">
        <v>10114</v>
      </c>
      <c r="C34" s="55">
        <v>9645</v>
      </c>
      <c r="D34" s="55">
        <v>10912</v>
      </c>
      <c r="E34" s="55">
        <v>9775</v>
      </c>
      <c r="F34" s="55">
        <v>12172</v>
      </c>
      <c r="G34" s="55">
        <v>11755</v>
      </c>
      <c r="H34" s="55">
        <v>27694</v>
      </c>
      <c r="I34" s="55">
        <v>30629</v>
      </c>
      <c r="J34" s="55">
        <v>33042</v>
      </c>
      <c r="K34" s="55">
        <v>41236</v>
      </c>
      <c r="L34" s="67">
        <v>17645</v>
      </c>
      <c r="M34" s="67">
        <v>28446</v>
      </c>
      <c r="N34" s="67">
        <v>21718</v>
      </c>
      <c r="O34" s="67">
        <v>21096</v>
      </c>
      <c r="P34" s="67">
        <v>17743</v>
      </c>
    </row>
    <row r="35" spans="1:16" ht="12.75" customHeight="1" x14ac:dyDescent="0.2">
      <c r="A35" s="34" t="s">
        <v>30</v>
      </c>
      <c r="B35" s="67">
        <v>10048</v>
      </c>
      <c r="C35" s="67">
        <v>13113</v>
      </c>
      <c r="D35" s="67">
        <v>4970</v>
      </c>
      <c r="E35" s="67">
        <v>4172</v>
      </c>
      <c r="F35" s="55">
        <v>5166</v>
      </c>
      <c r="G35" s="55">
        <v>4954</v>
      </c>
      <c r="H35" s="55">
        <v>17560</v>
      </c>
      <c r="I35" s="55">
        <v>24875</v>
      </c>
      <c r="J35" s="55">
        <v>24770</v>
      </c>
      <c r="K35" s="55">
        <v>49293</v>
      </c>
      <c r="L35" s="67">
        <v>14521</v>
      </c>
      <c r="M35" s="67">
        <v>16286</v>
      </c>
      <c r="N35" s="67">
        <v>16426</v>
      </c>
      <c r="O35" s="67">
        <v>15568</v>
      </c>
      <c r="P35" s="67">
        <v>14105</v>
      </c>
    </row>
    <row r="36" spans="1:16" ht="12.75" customHeight="1" x14ac:dyDescent="0.2">
      <c r="A36" s="34" t="s">
        <v>10</v>
      </c>
      <c r="B36" s="67">
        <v>34872</v>
      </c>
      <c r="C36" s="67">
        <v>33417</v>
      </c>
      <c r="D36" s="67">
        <v>11039</v>
      </c>
      <c r="E36" s="67">
        <v>14674</v>
      </c>
      <c r="F36" s="55">
        <v>12021</v>
      </c>
      <c r="G36" s="55">
        <v>16130</v>
      </c>
      <c r="H36" s="55">
        <v>23940</v>
      </c>
      <c r="I36" s="55">
        <v>33704</v>
      </c>
      <c r="J36" s="55">
        <v>37112</v>
      </c>
      <c r="K36" s="55">
        <v>288956</v>
      </c>
      <c r="L36" s="67">
        <v>24717</v>
      </c>
      <c r="M36" s="67">
        <v>28489</v>
      </c>
      <c r="N36" s="67">
        <v>26698</v>
      </c>
      <c r="O36" s="67">
        <v>27436</v>
      </c>
      <c r="P36" s="67">
        <v>27287</v>
      </c>
    </row>
    <row r="37" spans="1:16" ht="12.75" customHeight="1" x14ac:dyDescent="0.2">
      <c r="A37" s="34" t="s">
        <v>21</v>
      </c>
      <c r="B37" s="67">
        <v>32349</v>
      </c>
      <c r="C37" s="67">
        <v>20478</v>
      </c>
      <c r="D37" s="67">
        <v>17657</v>
      </c>
      <c r="E37" s="67">
        <v>18034</v>
      </c>
      <c r="F37" s="55">
        <v>24624</v>
      </c>
      <c r="G37" s="55">
        <v>19450</v>
      </c>
      <c r="H37" s="55">
        <v>49819</v>
      </c>
      <c r="I37" s="55">
        <v>53973</v>
      </c>
      <c r="J37" s="55">
        <v>48645</v>
      </c>
      <c r="K37" s="55">
        <v>243213</v>
      </c>
      <c r="L37" s="67">
        <v>35135</v>
      </c>
      <c r="M37" s="67">
        <v>48000</v>
      </c>
      <c r="N37" s="67">
        <v>32352</v>
      </c>
      <c r="O37" s="67">
        <v>42607</v>
      </c>
      <c r="P37" s="67">
        <v>32309</v>
      </c>
    </row>
    <row r="38" spans="1:16" ht="12.75" customHeight="1" x14ac:dyDescent="0.2">
      <c r="A38" s="34" t="s">
        <v>22</v>
      </c>
      <c r="B38" s="67">
        <v>24607</v>
      </c>
      <c r="C38" s="67">
        <v>29184</v>
      </c>
      <c r="D38" s="67">
        <v>20077</v>
      </c>
      <c r="E38" s="67">
        <v>18444</v>
      </c>
      <c r="F38" s="55">
        <v>10329</v>
      </c>
      <c r="G38" s="55">
        <v>15986</v>
      </c>
      <c r="H38" s="55">
        <v>40913</v>
      </c>
      <c r="I38" s="55">
        <v>63479</v>
      </c>
      <c r="J38" s="55">
        <v>47717</v>
      </c>
      <c r="K38" s="55">
        <v>95074</v>
      </c>
      <c r="L38" s="67">
        <v>31780</v>
      </c>
      <c r="M38" s="67">
        <v>41041</v>
      </c>
      <c r="N38" s="67">
        <v>38575</v>
      </c>
      <c r="O38" s="67">
        <v>42408</v>
      </c>
      <c r="P38" s="67">
        <v>42656</v>
      </c>
    </row>
    <row r="39" spans="1:16" ht="12.75" customHeight="1" x14ac:dyDescent="0.2">
      <c r="A39" s="34" t="s">
        <v>25</v>
      </c>
      <c r="B39" s="67">
        <v>7061</v>
      </c>
      <c r="C39" s="67">
        <v>11937</v>
      </c>
      <c r="D39" s="67">
        <v>5094</v>
      </c>
      <c r="E39" s="67">
        <v>4138</v>
      </c>
      <c r="F39" s="55">
        <v>2041</v>
      </c>
      <c r="G39" s="55">
        <v>5548</v>
      </c>
      <c r="H39" s="55">
        <v>16613</v>
      </c>
      <c r="I39" s="55">
        <v>13706</v>
      </c>
      <c r="J39" s="55">
        <v>16176</v>
      </c>
      <c r="K39" s="55">
        <v>44899</v>
      </c>
      <c r="L39" s="67">
        <v>12333</v>
      </c>
      <c r="M39" s="67">
        <v>14352</v>
      </c>
      <c r="N39" s="67">
        <v>15601</v>
      </c>
      <c r="O39" s="67">
        <v>16855</v>
      </c>
      <c r="P39" s="67">
        <v>15229</v>
      </c>
    </row>
    <row r="40" spans="1:16" ht="12.75" customHeight="1" x14ac:dyDescent="0.2">
      <c r="A40" s="34" t="s">
        <v>11</v>
      </c>
      <c r="B40" s="67">
        <v>40582</v>
      </c>
      <c r="C40" s="67">
        <v>40250</v>
      </c>
      <c r="D40" s="67">
        <v>33318</v>
      </c>
      <c r="E40" s="67">
        <v>28623</v>
      </c>
      <c r="F40" s="55">
        <v>19685</v>
      </c>
      <c r="G40" s="55">
        <v>22661</v>
      </c>
      <c r="H40" s="55">
        <v>48364</v>
      </c>
      <c r="I40" s="55">
        <v>59083</v>
      </c>
      <c r="J40" s="55">
        <v>58413</v>
      </c>
      <c r="K40" s="55">
        <v>98624</v>
      </c>
      <c r="L40" s="67">
        <v>35977</v>
      </c>
      <c r="M40" s="67">
        <v>39343</v>
      </c>
      <c r="N40" s="67">
        <v>44254</v>
      </c>
      <c r="O40" s="67">
        <v>46066</v>
      </c>
      <c r="P40" s="67">
        <v>39315</v>
      </c>
    </row>
    <row r="41" spans="1:16" ht="12.75" customHeight="1" x14ac:dyDescent="0.2">
      <c r="A41" s="34" t="s">
        <v>26</v>
      </c>
      <c r="B41" s="67">
        <v>12298</v>
      </c>
      <c r="C41" s="67">
        <v>15644</v>
      </c>
      <c r="D41" s="67">
        <v>7277</v>
      </c>
      <c r="E41" s="67">
        <v>4431</v>
      </c>
      <c r="F41" s="55">
        <v>3592</v>
      </c>
      <c r="G41" s="55">
        <v>4202</v>
      </c>
      <c r="H41" s="55">
        <v>10465</v>
      </c>
      <c r="I41" s="55">
        <v>11708</v>
      </c>
      <c r="J41" s="55">
        <v>13575</v>
      </c>
      <c r="K41" s="55">
        <v>26543</v>
      </c>
      <c r="L41" s="67">
        <v>10183</v>
      </c>
      <c r="M41" s="67">
        <v>15110</v>
      </c>
      <c r="N41" s="67">
        <v>13913</v>
      </c>
      <c r="O41" s="67">
        <v>12827</v>
      </c>
      <c r="P41" s="67">
        <v>12374</v>
      </c>
    </row>
    <row r="42" spans="1:16" ht="12.75" customHeight="1" x14ac:dyDescent="0.2">
      <c r="A42" s="34" t="s">
        <v>27</v>
      </c>
      <c r="B42" s="67">
        <v>37988</v>
      </c>
      <c r="C42" s="67">
        <v>39695</v>
      </c>
      <c r="D42" s="67">
        <v>38657</v>
      </c>
      <c r="E42" s="67">
        <v>19616</v>
      </c>
      <c r="F42" s="55">
        <v>15349</v>
      </c>
      <c r="G42" s="55">
        <v>23442</v>
      </c>
      <c r="H42" s="55">
        <v>37499</v>
      </c>
      <c r="I42" s="55">
        <v>37799</v>
      </c>
      <c r="J42" s="55">
        <v>103760</v>
      </c>
      <c r="K42" s="55">
        <v>130674</v>
      </c>
      <c r="L42" s="67">
        <v>83132</v>
      </c>
      <c r="M42" s="67">
        <v>90463</v>
      </c>
      <c r="N42" s="67">
        <v>86224</v>
      </c>
      <c r="O42" s="67">
        <v>92232</v>
      </c>
      <c r="P42" s="67">
        <v>79021</v>
      </c>
    </row>
    <row r="43" spans="1:16" ht="12.75" customHeight="1" x14ac:dyDescent="0.2">
      <c r="A43" s="34" t="s">
        <v>28</v>
      </c>
      <c r="B43" s="67">
        <v>22200</v>
      </c>
      <c r="C43" s="67">
        <v>34955</v>
      </c>
      <c r="D43" s="67">
        <v>22575</v>
      </c>
      <c r="E43" s="67">
        <v>23887</v>
      </c>
      <c r="F43" s="55">
        <v>29037</v>
      </c>
      <c r="G43" s="55">
        <v>32429</v>
      </c>
      <c r="H43" s="55">
        <v>46137</v>
      </c>
      <c r="I43" s="55">
        <v>28723</v>
      </c>
      <c r="J43" s="55">
        <v>50141</v>
      </c>
      <c r="K43" s="55">
        <v>55191</v>
      </c>
      <c r="L43" s="67">
        <v>36188</v>
      </c>
      <c r="M43" s="67">
        <v>46776</v>
      </c>
      <c r="N43" s="67">
        <v>50813</v>
      </c>
      <c r="O43" s="67">
        <v>44057</v>
      </c>
      <c r="P43" s="67">
        <v>36070</v>
      </c>
    </row>
    <row r="44" spans="1:16" ht="12.75" customHeight="1" x14ac:dyDescent="0.2">
      <c r="A44" s="34" t="s">
        <v>31</v>
      </c>
      <c r="B44" s="67">
        <v>14869</v>
      </c>
      <c r="C44" s="67">
        <v>15857</v>
      </c>
      <c r="D44" s="67">
        <v>23665</v>
      </c>
      <c r="E44" s="67">
        <v>18919</v>
      </c>
      <c r="F44" s="55">
        <v>21331</v>
      </c>
      <c r="G44" s="55">
        <v>20457</v>
      </c>
      <c r="H44" s="55">
        <v>42472</v>
      </c>
      <c r="I44" s="55">
        <v>40469</v>
      </c>
      <c r="J44" s="55">
        <v>39029</v>
      </c>
      <c r="K44" s="55">
        <v>186345</v>
      </c>
      <c r="L44" s="67">
        <v>25431</v>
      </c>
      <c r="M44" s="67">
        <v>31202</v>
      </c>
      <c r="N44" s="67">
        <v>32413</v>
      </c>
      <c r="O44" s="67">
        <v>32179</v>
      </c>
      <c r="P44" s="67">
        <v>27625</v>
      </c>
    </row>
    <row r="45" spans="1:16" ht="12.75" customHeight="1" thickBot="1" x14ac:dyDescent="0.25">
      <c r="A45" s="251" t="s">
        <v>12</v>
      </c>
      <c r="B45" s="252">
        <v>9072</v>
      </c>
      <c r="C45" s="252">
        <v>14605</v>
      </c>
      <c r="D45" s="252">
        <v>6829</v>
      </c>
      <c r="E45" s="252">
        <v>5309</v>
      </c>
      <c r="F45" s="245">
        <v>1063</v>
      </c>
      <c r="G45" s="245">
        <v>3747</v>
      </c>
      <c r="H45" s="245">
        <v>14497</v>
      </c>
      <c r="I45" s="245">
        <v>16260</v>
      </c>
      <c r="J45" s="245">
        <v>17202</v>
      </c>
      <c r="K45" s="245">
        <v>86894</v>
      </c>
      <c r="L45" s="252">
        <v>13289</v>
      </c>
      <c r="M45" s="252">
        <v>17060</v>
      </c>
      <c r="N45" s="252">
        <v>13967</v>
      </c>
      <c r="O45" s="252">
        <v>13256</v>
      </c>
      <c r="P45" s="252">
        <v>13260</v>
      </c>
    </row>
    <row r="46" spans="1:16" ht="12.75" customHeight="1" x14ac:dyDescent="0.2">
      <c r="A46" s="11" t="s">
        <v>104</v>
      </c>
    </row>
    <row r="47" spans="1:16" s="59" customFormat="1" ht="12.75" customHeight="1" x14ac:dyDescent="0.2">
      <c r="A47" s="11" t="s">
        <v>73</v>
      </c>
    </row>
    <row r="48" spans="1:16" s="59" customFormat="1" ht="12.75" customHeight="1" x14ac:dyDescent="0.2">
      <c r="A48" s="164" t="s">
        <v>191</v>
      </c>
    </row>
    <row r="49" spans="1:1" x14ac:dyDescent="0.2">
      <c r="A49" s="11" t="s">
        <v>219</v>
      </c>
    </row>
  </sheetData>
  <mergeCells count="19">
    <mergeCell ref="C6:C7"/>
    <mergeCell ref="D6:D7"/>
    <mergeCell ref="E6:E7"/>
    <mergeCell ref="P6:P7"/>
    <mergeCell ref="A2:P2"/>
    <mergeCell ref="M6:M7"/>
    <mergeCell ref="N6:N7"/>
    <mergeCell ref="L6:L7"/>
    <mergeCell ref="B5:L5"/>
    <mergeCell ref="A5:A7"/>
    <mergeCell ref="F6:F7"/>
    <mergeCell ref="G6:G7"/>
    <mergeCell ref="O6:O7"/>
    <mergeCell ref="H6:H7"/>
    <mergeCell ref="I6:I7"/>
    <mergeCell ref="J6:J7"/>
    <mergeCell ref="K6:K7"/>
    <mergeCell ref="A3:L3"/>
    <mergeCell ref="B6:B7"/>
  </mergeCells>
  <phoneticPr fontId="0" type="noConversion"/>
  <hyperlinks>
    <hyperlink ref="A1" location="índice!A1" display="Regresar"/>
  </hyperlinks>
  <printOptions horizontalCentered="1" gridLinesSet="0"/>
  <pageMargins left="0.11811023622047245" right="0.15748031496062992" top="0.27559055118110237" bottom="0.19685039370078741" header="0.15748031496062992" footer="0.11811023622047245"/>
  <pageSetup scale="90" orientation="landscape" horizontalDpi="4294967292" verticalDpi="144" r:id="rId1"/>
  <headerFooter alignWithMargins="0"/>
  <webPublishItems count="1">
    <webPublishItem id="20296" divId="Cap V 2_06_20296" sourceType="printArea" destinationFile="C:\mem2006\cap v\ARCHIVOS RECIBIDOS\05020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índice</vt:lpstr>
      <vt:lpstr>glosario</vt:lpstr>
      <vt:lpstr>V.1</vt:lpstr>
      <vt:lpstr>V.2.1a</vt:lpstr>
      <vt:lpstr>V.2.2a</vt:lpstr>
      <vt:lpstr>V.2.3a</vt:lpstr>
      <vt:lpstr>V.2.4a</vt:lpstr>
      <vt:lpstr>V.2.5a</vt:lpstr>
      <vt:lpstr>V.2.6a</vt:lpstr>
      <vt:lpstr>V.2.7a</vt:lpstr>
      <vt:lpstr>V.2.8a</vt:lpstr>
      <vt:lpstr>V.2.9a</vt:lpstr>
      <vt:lpstr>V.2.10a</vt:lpstr>
      <vt:lpstr>V.2.11a</vt:lpstr>
      <vt:lpstr>V.2.Conc.</vt:lpstr>
      <vt:lpstr>V.3.1a</vt:lpstr>
      <vt:lpstr>V.3.2a</vt:lpstr>
      <vt:lpstr>V.3.3a</vt:lpstr>
      <vt:lpstr>V.3.4a</vt:lpstr>
      <vt:lpstr>V.3.5a</vt:lpstr>
      <vt:lpstr>V.3.6a</vt:lpstr>
      <vt:lpstr>V.3.7a</vt:lpstr>
      <vt:lpstr>V.3.8a</vt:lpstr>
      <vt:lpstr>V.3.9a</vt:lpstr>
      <vt:lpstr>V.3.10a</vt:lpstr>
      <vt:lpstr>V.3.11a</vt:lpstr>
      <vt:lpstr>V.3.12a</vt:lpstr>
      <vt:lpstr>V.3.13a</vt:lpstr>
      <vt:lpstr>V.3.C</vt:lpstr>
      <vt:lpstr>V.4.1a</vt:lpstr>
      <vt:lpstr>V.4.C</vt:lpstr>
    </vt:vector>
  </TitlesOfParts>
  <Manager>Dr. Celis</Manager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Programas Integrados de Salud</dc:title>
  <dc:subject>Productos Biológicos</dc:subject>
  <dc:creator>laura.sandoval</dc:creator>
  <dc:description>Coordinación de Programas Integrados de Salud</dc:description>
  <cp:lastModifiedBy>Juan Carlos Garcia Romero</cp:lastModifiedBy>
  <cp:lastPrinted>2013-06-07T00:33:28Z</cp:lastPrinted>
  <dcterms:created xsi:type="dcterms:W3CDTF">2000-02-10T16:58:29Z</dcterms:created>
  <dcterms:modified xsi:type="dcterms:W3CDTF">2015-05-29T23:19:16Z</dcterms:modified>
</cp:coreProperties>
</file>